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73" activeTab="9"/>
  </bookViews>
  <sheets>
    <sheet name="總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<sst xmlns="http://schemas.openxmlformats.org/spreadsheetml/2006/main" count="297" uniqueCount="156">
  <si>
    <t>項次</t>
  </si>
  <si>
    <t>品名</t>
  </si>
  <si>
    <t>數量</t>
  </si>
  <si>
    <t>單位</t>
  </si>
  <si>
    <t>單價</t>
  </si>
  <si>
    <t>總價</t>
  </si>
  <si>
    <t>備註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</si>
  <si>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新細明體"/>
        <family val="1"/>
      </rPr>
      <t>本單一經簽認</t>
    </r>
    <r>
      <rPr>
        <sz val="9"/>
        <rFont val="Times New Roman"/>
        <family val="1"/>
      </rPr>
      <t xml:space="preserve">, </t>
    </r>
    <r>
      <rPr>
        <sz val="9"/>
        <rFont val="新細明體"/>
        <family val="1"/>
      </rPr>
      <t>即視為貴客戶同意</t>
    </r>
    <r>
      <rPr>
        <sz val="9"/>
        <rFont val="Times New Roman"/>
        <family val="1"/>
      </rPr>
      <t xml:space="preserve">, </t>
    </r>
    <r>
      <rPr>
        <sz val="9"/>
        <rFont val="新細明體"/>
        <family val="1"/>
      </rPr>
      <t>買賣標的物即已確認</t>
    </r>
    <r>
      <rPr>
        <sz val="9"/>
        <rFont val="Times New Roman"/>
        <family val="1"/>
      </rPr>
      <t>.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</si>
  <si>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新細明體"/>
        <family val="1"/>
      </rPr>
      <t>客戶委託設計後</t>
    </r>
    <r>
      <rPr>
        <sz val="9"/>
        <rFont val="Times New Roman"/>
        <family val="1"/>
      </rPr>
      <t xml:space="preserve">, </t>
    </r>
    <r>
      <rPr>
        <sz val="9"/>
        <rFont val="新細明體"/>
        <family val="1"/>
      </rPr>
      <t>不得以設計不符為由拒付設計費</t>
    </r>
    <r>
      <rPr>
        <sz val="9"/>
        <rFont val="Times New Roman"/>
        <family val="1"/>
      </rPr>
      <t>.</t>
    </r>
  </si>
  <si>
    <t>隨時取回貨品或代物清償.</t>
  </si>
  <si>
    <t>依據動產交易法第三章之規定, 買方在貨款未付清或票據未兌現之前,</t>
  </si>
  <si>
    <r>
      <t xml:space="preserve">3.        </t>
    </r>
  </si>
  <si>
    <r>
      <t>買賣標的物之所有權歸屬本工作室之所有</t>
    </r>
    <r>
      <rPr>
        <sz val="9"/>
        <rFont val="Times New Roman"/>
        <family val="1"/>
      </rPr>
      <t xml:space="preserve">, </t>
    </r>
    <r>
      <rPr>
        <sz val="9"/>
        <rFont val="新細明體"/>
        <family val="1"/>
      </rPr>
      <t>本工作室無須經法律程序</t>
    </r>
  </si>
  <si>
    <r>
      <t>客戶簽章</t>
    </r>
    <r>
      <rPr>
        <sz val="12"/>
        <rFont val="Times New Roman"/>
        <family val="1"/>
      </rPr>
      <t>:</t>
    </r>
  </si>
  <si>
    <t>總計</t>
  </si>
  <si>
    <t>工種</t>
  </si>
  <si>
    <t>合計</t>
  </si>
  <si>
    <t>未稅價</t>
  </si>
  <si>
    <t>元整</t>
  </si>
  <si>
    <t>式</t>
  </si>
  <si>
    <t>式</t>
  </si>
  <si>
    <t>工程估價單</t>
  </si>
  <si>
    <t>天花板工程</t>
  </si>
  <si>
    <t xml:space="preserve"> </t>
  </si>
  <si>
    <t>工程估價單</t>
  </si>
  <si>
    <t>項次</t>
  </si>
  <si>
    <t>品名</t>
  </si>
  <si>
    <t>數量</t>
  </si>
  <si>
    <t>單位</t>
  </si>
  <si>
    <t>單價</t>
  </si>
  <si>
    <t>總價</t>
  </si>
  <si>
    <t>備註</t>
  </si>
  <si>
    <t>總表</t>
  </si>
  <si>
    <t>系統櫃工程</t>
  </si>
  <si>
    <t>工程估價單</t>
  </si>
  <si>
    <t>項次</t>
  </si>
  <si>
    <t>品名</t>
  </si>
  <si>
    <t>數量</t>
  </si>
  <si>
    <t>單位</t>
  </si>
  <si>
    <t>單價</t>
  </si>
  <si>
    <t>總價</t>
  </si>
  <si>
    <t>備註</t>
  </si>
  <si>
    <t>尺寸</t>
  </si>
  <si>
    <t>上項天花間接照明燈盒</t>
  </si>
  <si>
    <t>尺</t>
  </si>
  <si>
    <t>上項窗簾盒工程</t>
  </si>
  <si>
    <r>
      <t>m</t>
    </r>
    <r>
      <rPr>
        <vertAlign val="superscript"/>
        <sz val="12"/>
        <rFont val="Times New Roman"/>
        <family val="1"/>
      </rPr>
      <t>2</t>
    </r>
  </si>
  <si>
    <t>工程估價單</t>
  </si>
  <si>
    <t>項次</t>
  </si>
  <si>
    <t>品名</t>
  </si>
  <si>
    <t>尺寸</t>
  </si>
  <si>
    <t>數量</t>
  </si>
  <si>
    <t>單位</t>
  </si>
  <si>
    <t>單價</t>
  </si>
  <si>
    <t>總價</t>
  </si>
  <si>
    <t>備註</t>
  </si>
  <si>
    <t>式</t>
  </si>
  <si>
    <t>樘</t>
  </si>
  <si>
    <t>木作及門片工程</t>
  </si>
  <si>
    <t>坪</t>
  </si>
  <si>
    <t>組</t>
  </si>
  <si>
    <t>小計</t>
  </si>
  <si>
    <t>工程估價單</t>
  </si>
  <si>
    <t>小計</t>
  </si>
  <si>
    <t>項次</t>
  </si>
  <si>
    <t>品名</t>
  </si>
  <si>
    <t>尺寸</t>
  </si>
  <si>
    <t>數量</t>
  </si>
  <si>
    <t>單位</t>
  </si>
  <si>
    <t>單價</t>
  </si>
  <si>
    <t>總價</t>
  </si>
  <si>
    <t>備註</t>
  </si>
  <si>
    <t>入口玄關櫃</t>
  </si>
  <si>
    <t>塗裝工程</t>
  </si>
  <si>
    <t>電燈迴路</t>
  </si>
  <si>
    <t>迴</t>
  </si>
  <si>
    <t>層板燈</t>
  </si>
  <si>
    <r>
      <t>bb</t>
    </r>
    <r>
      <rPr>
        <sz val="12"/>
        <rFont val="細明體"/>
        <family val="3"/>
      </rPr>
      <t>坎燈</t>
    </r>
  </si>
  <si>
    <t>電視配線</t>
  </si>
  <si>
    <t>另估</t>
  </si>
  <si>
    <t>才</t>
  </si>
  <si>
    <t>空調及室內空氣交換機</t>
  </si>
  <si>
    <t>假設及拆除工程</t>
  </si>
  <si>
    <t>主臥格牆拆除</t>
  </si>
  <si>
    <t>書房格牆拆除</t>
  </si>
  <si>
    <t>式</t>
  </si>
  <si>
    <t>地面拋光石英磚修補</t>
  </si>
  <si>
    <t>全室地面保護工程</t>
  </si>
  <si>
    <t>坪</t>
  </si>
  <si>
    <t>客廳天花板工程</t>
  </si>
  <si>
    <t>餐廳天花板工程</t>
  </si>
  <si>
    <t xml:space="preserve"> </t>
  </si>
  <si>
    <t>尺</t>
  </si>
  <si>
    <t>上項門盒工程</t>
  </si>
  <si>
    <t>書房天花板工程</t>
  </si>
  <si>
    <t>主臥室天花板工程</t>
  </si>
  <si>
    <t>坪</t>
  </si>
  <si>
    <t>尺</t>
  </si>
  <si>
    <r>
      <t>臥室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天花板工程</t>
    </r>
  </si>
  <si>
    <r>
      <t>臥室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天花板工程</t>
    </r>
  </si>
  <si>
    <t>石材工程</t>
  </si>
  <si>
    <t>電視牆面雪白銀弧大理石</t>
  </si>
  <si>
    <t>才</t>
  </si>
  <si>
    <t>水磨加工</t>
  </si>
  <si>
    <t>玄關造型格屏</t>
  </si>
  <si>
    <t>式</t>
  </si>
  <si>
    <t>餐廳側牆門斗框</t>
  </si>
  <si>
    <t>式</t>
  </si>
  <si>
    <t>餐廳側牆鋁框玻璃拉門</t>
  </si>
  <si>
    <t>主臥床頭木作白身</t>
  </si>
  <si>
    <t>主臥電視牆木作白身</t>
  </si>
  <si>
    <t>主臥更衣室鋁框玻璃拉門</t>
  </si>
  <si>
    <t>主臥更衣室鏡框</t>
  </si>
  <si>
    <t>書房推拉門片</t>
  </si>
  <si>
    <t>樘</t>
  </si>
  <si>
    <t>電視櫃木作白身</t>
  </si>
  <si>
    <t xml:space="preserve"> </t>
  </si>
  <si>
    <t>共用衛浴洗手台櫃</t>
  </si>
  <si>
    <t>主臥更衣室衣櫃</t>
  </si>
  <si>
    <r>
      <t>新作天花板批土及</t>
    </r>
    <r>
      <rPr>
        <sz val="12"/>
        <rFont val="Times New Roman"/>
        <family val="1"/>
      </rPr>
      <t>ICI</t>
    </r>
    <r>
      <rPr>
        <sz val="12"/>
        <rFont val="細明體"/>
        <family val="3"/>
      </rPr>
      <t>漆塗裝</t>
    </r>
  </si>
  <si>
    <t>舊有墻面油漆修補</t>
  </si>
  <si>
    <t>餐廳側牆門斗框烤漆</t>
  </si>
  <si>
    <t>玄關格屏烤漆</t>
  </si>
  <si>
    <t>水電及燈具工程</t>
  </si>
  <si>
    <r>
      <t>LED</t>
    </r>
    <r>
      <rPr>
        <sz val="12"/>
        <rFont val="細明體"/>
        <family val="3"/>
      </rPr>
      <t>投射燈</t>
    </r>
  </si>
  <si>
    <t>餐吊燈</t>
  </si>
  <si>
    <t>玻璃工程</t>
  </si>
  <si>
    <r>
      <t>玄關鞋櫃</t>
    </r>
    <r>
      <rPr>
        <sz val="12"/>
        <rFont val="Times New Roman"/>
        <family val="1"/>
      </rPr>
      <t>3mm</t>
    </r>
    <r>
      <rPr>
        <sz val="12"/>
        <rFont val="細明體"/>
        <family val="3"/>
      </rPr>
      <t>墨鏡</t>
    </r>
  </si>
  <si>
    <t>磨邊加工</t>
  </si>
  <si>
    <r>
      <t>玄關格屏雙面</t>
    </r>
    <r>
      <rPr>
        <sz val="12"/>
        <rFont val="Times New Roman"/>
        <family val="1"/>
      </rPr>
      <t>10mm</t>
    </r>
    <r>
      <rPr>
        <sz val="12"/>
        <rFont val="細明體"/>
        <family val="3"/>
      </rPr>
      <t>茶玻</t>
    </r>
  </si>
  <si>
    <r>
      <t>餐具櫃</t>
    </r>
    <r>
      <rPr>
        <sz val="12"/>
        <rFont val="Times New Roman"/>
        <family val="1"/>
      </rPr>
      <t>3mm</t>
    </r>
    <r>
      <rPr>
        <sz val="12"/>
        <rFont val="細明體"/>
        <family val="3"/>
      </rPr>
      <t>墨鏡</t>
    </r>
  </si>
  <si>
    <t>主臥室更衣鏡</t>
  </si>
  <si>
    <t>主臥電視牆側白烤漆玻璃</t>
  </si>
  <si>
    <t>才</t>
  </si>
  <si>
    <r>
      <t>客廳電視牆</t>
    </r>
    <r>
      <rPr>
        <sz val="12"/>
        <rFont val="Times New Roman"/>
        <family val="1"/>
      </rPr>
      <t>3mm</t>
    </r>
    <r>
      <rPr>
        <sz val="12"/>
        <rFont val="細明體"/>
        <family val="3"/>
      </rPr>
      <t>墨鏡</t>
    </r>
  </si>
  <si>
    <t>清潔工程</t>
  </si>
  <si>
    <t>垃圾清運</t>
  </si>
  <si>
    <t>車</t>
  </si>
  <si>
    <t xml:space="preserve"> </t>
  </si>
  <si>
    <t>書房書桌組</t>
  </si>
  <si>
    <t>家具工程</t>
  </si>
  <si>
    <t>另估</t>
  </si>
  <si>
    <t>安裝及其他雜項工程</t>
  </si>
  <si>
    <t>主臥衣櫃</t>
  </si>
  <si>
    <t>主臥浴櫃</t>
  </si>
  <si>
    <t>小孩房A全部</t>
  </si>
  <si>
    <t>小孩房B全部</t>
  </si>
  <si>
    <t>餐廳餐具櫃</t>
  </si>
  <si>
    <r>
      <t xml:space="preserve">案名: </t>
    </r>
    <r>
      <rPr>
        <sz val="12"/>
        <rFont val="新細明體"/>
        <family val="1"/>
      </rPr>
      <t>理性與感性郭公館</t>
    </r>
  </si>
  <si>
    <r>
      <t>6mm</t>
    </r>
    <r>
      <rPr>
        <sz val="10"/>
        <rFont val="細明體"/>
        <family val="3"/>
      </rPr>
      <t>淺野</t>
    </r>
    <r>
      <rPr>
        <sz val="10"/>
        <rFont val="細明體"/>
        <family val="3"/>
      </rPr>
      <t>矽酸鈣板內集成角材</t>
    </r>
  </si>
  <si>
    <t>木地板工程</t>
  </si>
  <si>
    <t>和室架高木地板工程</t>
  </si>
  <si>
    <t>小孩房A架高木地板工程</t>
  </si>
  <si>
    <t>小孩房B架高木地板工程</t>
  </si>
  <si>
    <t>窗簾及壁紙工程</t>
  </si>
  <si>
    <t xml:space="preserve"> 設計費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</si>
</sst>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color indexed="9"/>
      <name val="華康粗圓體"/>
      <family val="3"/>
    </font>
    <font>
      <sz val="12"/>
      <name val="華康粗圓體"/>
      <family val="3"/>
    </font>
    <font>
      <sz val="12"/>
      <name val="細明體"/>
      <family val="3"/>
    </font>
    <font>
      <sz val="9"/>
      <name val="Times New Roman"/>
      <family val="1"/>
    </font>
    <font>
      <sz val="7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color indexed="10"/>
      <name val="新細明體"/>
      <family val="1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6" fillId="0" borderId="19" xfId="0" applyFont="1" applyBorder="1" applyAlignment="1">
      <alignment horizontal="left" indent="1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 indent="1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13" fillId="0" borderId="18" xfId="0" applyFont="1" applyBorder="1" applyAlignment="1">
      <alignment/>
    </xf>
    <xf numFmtId="0" fontId="0" fillId="0" borderId="24" xfId="0" applyBorder="1" applyAlignment="1">
      <alignment horizontal="right"/>
    </xf>
    <xf numFmtId="0" fontId="13" fillId="0" borderId="26" xfId="0" applyFont="1" applyBorder="1" applyAlignment="1">
      <alignment/>
    </xf>
    <xf numFmtId="0" fontId="2" fillId="0" borderId="10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14" fontId="0" fillId="0" borderId="29" xfId="0" applyNumberFormat="1" applyBorder="1" applyAlignment="1">
      <alignment/>
    </xf>
    <xf numFmtId="0" fontId="14" fillId="0" borderId="28" xfId="0" applyFont="1" applyBorder="1" applyAlignment="1">
      <alignment/>
    </xf>
    <xf numFmtId="0" fontId="0" fillId="0" borderId="10" xfId="0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9" fontId="2" fillId="0" borderId="25" xfId="0" applyNumberFormat="1" applyFont="1" applyBorder="1" applyAlignment="1">
      <alignment/>
    </xf>
    <xf numFmtId="0" fontId="3" fillId="32" borderId="0" xfId="0" applyFont="1" applyFill="1" applyAlignment="1">
      <alignment horizontal="center"/>
    </xf>
    <xf numFmtId="176" fontId="0" fillId="0" borderId="25" xfId="0" applyNumberFormat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2076450</xdr:colOff>
      <xdr:row>2</xdr:row>
      <xdr:rowOff>323850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2362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1</xdr:col>
      <xdr:colOff>1628775</xdr:colOff>
      <xdr:row>2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19.00390625" style="0" customWidth="1"/>
  </cols>
  <sheetData>
    <row r="1" spans="7:8" ht="16.5">
      <c r="G1" s="4"/>
      <c r="H1" s="5"/>
    </row>
    <row r="2" spans="3:8" ht="18">
      <c r="C2" s="46" t="s">
        <v>21</v>
      </c>
      <c r="D2" s="46"/>
      <c r="E2" s="46"/>
      <c r="G2" s="6"/>
      <c r="H2" s="7"/>
    </row>
    <row r="3" spans="3:8" ht="30.75" customHeight="1">
      <c r="C3" s="11" t="s">
        <v>148</v>
      </c>
      <c r="G3" s="6"/>
      <c r="H3" s="34"/>
    </row>
    <row r="4" spans="1:8" ht="24" customHeight="1">
      <c r="A4" s="35"/>
      <c r="B4" s="39" t="s">
        <v>32</v>
      </c>
      <c r="C4" s="37"/>
      <c r="D4" s="36"/>
      <c r="E4" s="36"/>
      <c r="F4" s="36"/>
      <c r="G4" s="36"/>
      <c r="H4" s="38"/>
    </row>
    <row r="5" spans="1:8" s="1" customFormat="1" ht="15.75">
      <c r="A5" s="3" t="s">
        <v>0</v>
      </c>
      <c r="B5" s="3" t="s">
        <v>1</v>
      </c>
      <c r="C5" s="3" t="s">
        <v>15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21.75" customHeight="1">
      <c r="A6" s="40">
        <v>1</v>
      </c>
      <c r="B6" s="41" t="str">
        <f>+1!B4</f>
        <v>假設及拆除工程</v>
      </c>
      <c r="C6" s="42"/>
      <c r="D6" s="42">
        <v>1</v>
      </c>
      <c r="E6" s="41" t="s">
        <v>20</v>
      </c>
      <c r="F6" s="42">
        <f>+1!G4</f>
        <v>75200</v>
      </c>
      <c r="G6" s="42">
        <f aca="true" t="shared" si="0" ref="G6:G14">+D6*F6</f>
        <v>75200</v>
      </c>
      <c r="H6" s="43"/>
    </row>
    <row r="7" spans="1:8" ht="21.75" customHeight="1">
      <c r="A7" s="40">
        <v>2</v>
      </c>
      <c r="B7" s="41" t="str">
        <f>+2!B4</f>
        <v>天花板工程</v>
      </c>
      <c r="C7" s="42"/>
      <c r="D7" s="42">
        <v>1</v>
      </c>
      <c r="E7" s="41" t="s">
        <v>19</v>
      </c>
      <c r="F7" s="42">
        <f>+2!G4</f>
        <v>287800</v>
      </c>
      <c r="G7" s="42">
        <f t="shared" si="0"/>
        <v>287800</v>
      </c>
      <c r="H7" s="43"/>
    </row>
    <row r="8" spans="1:8" ht="21.75" customHeight="1">
      <c r="A8" s="40">
        <v>3</v>
      </c>
      <c r="B8" s="41" t="str">
        <f>+3!B4</f>
        <v>石材工程</v>
      </c>
      <c r="C8" s="42"/>
      <c r="D8" s="42">
        <v>1</v>
      </c>
      <c r="E8" s="41" t="s">
        <v>19</v>
      </c>
      <c r="F8" s="42">
        <f>+3!G4</f>
        <v>104800</v>
      </c>
      <c r="G8" s="42">
        <f t="shared" si="0"/>
        <v>104800</v>
      </c>
      <c r="H8" s="43"/>
    </row>
    <row r="9" spans="1:8" ht="21.75" customHeight="1">
      <c r="A9" s="40">
        <v>4</v>
      </c>
      <c r="B9" s="41" t="str">
        <f>+4!B4</f>
        <v>木作及門片工程</v>
      </c>
      <c r="C9" s="42"/>
      <c r="D9" s="42">
        <v>1</v>
      </c>
      <c r="E9" s="41" t="s">
        <v>19</v>
      </c>
      <c r="F9" s="42">
        <f>+4!G4</f>
        <v>165900</v>
      </c>
      <c r="G9" s="42">
        <f t="shared" si="0"/>
        <v>165900</v>
      </c>
      <c r="H9" s="43" t="s">
        <v>23</v>
      </c>
    </row>
    <row r="10" spans="1:8" ht="21.75" customHeight="1">
      <c r="A10" s="40">
        <v>5</v>
      </c>
      <c r="B10" s="41" t="str">
        <f>+5!B4</f>
        <v>系統櫃工程</v>
      </c>
      <c r="C10" s="42"/>
      <c r="D10" s="42">
        <v>1</v>
      </c>
      <c r="E10" s="41" t="s">
        <v>19</v>
      </c>
      <c r="F10" s="42">
        <f>+5!G4</f>
        <v>453971</v>
      </c>
      <c r="G10" s="42">
        <f t="shared" si="0"/>
        <v>453971</v>
      </c>
      <c r="H10" s="43" t="s">
        <v>23</v>
      </c>
    </row>
    <row r="11" spans="1:8" ht="21.75" customHeight="1">
      <c r="A11" s="40">
        <v>6</v>
      </c>
      <c r="B11" s="41" t="str">
        <f>+6!B4</f>
        <v>塗裝工程</v>
      </c>
      <c r="C11" s="42"/>
      <c r="D11" s="42">
        <v>1</v>
      </c>
      <c r="E11" s="41" t="s">
        <v>19</v>
      </c>
      <c r="F11" s="42">
        <f>+6!G4</f>
        <v>84000</v>
      </c>
      <c r="G11" s="42">
        <f t="shared" si="0"/>
        <v>84000</v>
      </c>
      <c r="H11" s="44"/>
    </row>
    <row r="12" spans="1:8" ht="21.75" customHeight="1">
      <c r="A12" s="40">
        <v>7</v>
      </c>
      <c r="B12" s="41" t="str">
        <f>+7!B4</f>
        <v>水電及燈具工程</v>
      </c>
      <c r="C12" s="42"/>
      <c r="D12" s="42">
        <v>1</v>
      </c>
      <c r="E12" s="41" t="s">
        <v>19</v>
      </c>
      <c r="F12" s="42">
        <f>+7!G4</f>
        <v>77800</v>
      </c>
      <c r="G12" s="42">
        <f t="shared" si="0"/>
        <v>77800</v>
      </c>
      <c r="H12" s="43"/>
    </row>
    <row r="13" spans="1:8" ht="21.75" customHeight="1">
      <c r="A13" s="40">
        <v>8</v>
      </c>
      <c r="B13" s="41" t="str">
        <f>+8!B4</f>
        <v>玻璃工程</v>
      </c>
      <c r="C13" s="42"/>
      <c r="D13" s="42">
        <v>1</v>
      </c>
      <c r="E13" s="41" t="s">
        <v>19</v>
      </c>
      <c r="F13" s="42">
        <f>+8!G4</f>
        <v>39710</v>
      </c>
      <c r="G13" s="42">
        <f t="shared" si="0"/>
        <v>39710</v>
      </c>
      <c r="H13" s="43"/>
    </row>
    <row r="14" spans="1:8" ht="21.75" customHeight="1">
      <c r="A14" s="40">
        <v>9</v>
      </c>
      <c r="B14" s="41" t="str">
        <f>9!B4</f>
        <v>木地板工程</v>
      </c>
      <c r="C14" s="42"/>
      <c r="D14" s="42">
        <v>1</v>
      </c>
      <c r="E14" s="41" t="s">
        <v>19</v>
      </c>
      <c r="F14" s="42">
        <f>9!G4</f>
        <v>41000</v>
      </c>
      <c r="G14" s="42">
        <f t="shared" si="0"/>
        <v>41000</v>
      </c>
      <c r="H14" s="43"/>
    </row>
    <row r="15" spans="1:8" ht="21.75" customHeight="1">
      <c r="A15" s="40">
        <v>10</v>
      </c>
      <c r="B15" s="48" t="s">
        <v>81</v>
      </c>
      <c r="C15" s="49"/>
      <c r="D15" s="49">
        <v>1</v>
      </c>
      <c r="E15" s="48" t="s">
        <v>19</v>
      </c>
      <c r="F15" s="49"/>
      <c r="G15" s="49"/>
      <c r="H15" s="50" t="s">
        <v>79</v>
      </c>
    </row>
    <row r="16" spans="1:8" ht="21.75" customHeight="1">
      <c r="A16" s="40">
        <v>11</v>
      </c>
      <c r="B16" s="48" t="s">
        <v>140</v>
      </c>
      <c r="C16" s="49"/>
      <c r="D16" s="49">
        <v>1</v>
      </c>
      <c r="E16" s="48" t="s">
        <v>85</v>
      </c>
      <c r="F16" s="49"/>
      <c r="G16" s="49"/>
      <c r="H16" s="50" t="s">
        <v>141</v>
      </c>
    </row>
    <row r="17" spans="1:8" ht="21.75" customHeight="1">
      <c r="A17" s="27">
        <v>12</v>
      </c>
      <c r="B17" s="48" t="s">
        <v>154</v>
      </c>
      <c r="C17" s="49"/>
      <c r="D17" s="49">
        <v>1</v>
      </c>
      <c r="E17" s="48" t="s">
        <v>19</v>
      </c>
      <c r="F17" s="49"/>
      <c r="G17" s="49"/>
      <c r="H17" s="51" t="s">
        <v>79</v>
      </c>
    </row>
    <row r="18" spans="1:8" ht="21.75" customHeight="1">
      <c r="A18" s="27"/>
      <c r="B18" s="12"/>
      <c r="C18" s="2"/>
      <c r="D18" s="2"/>
      <c r="E18" s="12"/>
      <c r="F18" s="2"/>
      <c r="G18" s="2"/>
      <c r="H18" s="25"/>
    </row>
    <row r="19" spans="1:8" ht="21.75" customHeight="1">
      <c r="A19" s="27"/>
      <c r="B19" s="12"/>
      <c r="C19" s="2"/>
      <c r="D19" s="2"/>
      <c r="E19" s="12"/>
      <c r="F19" s="2"/>
      <c r="G19" s="2"/>
      <c r="H19" s="25"/>
    </row>
    <row r="20" spans="1:8" ht="21.75" customHeight="1">
      <c r="A20" s="27"/>
      <c r="B20" s="12"/>
      <c r="C20" s="2"/>
      <c r="D20" s="2"/>
      <c r="E20" s="12"/>
      <c r="F20" s="2"/>
      <c r="G20" s="2"/>
      <c r="H20" s="25"/>
    </row>
    <row r="21" spans="1:8" ht="21.75" customHeight="1">
      <c r="A21" s="27"/>
      <c r="B21" s="12"/>
      <c r="C21" s="2"/>
      <c r="D21" s="2"/>
      <c r="E21" s="12"/>
      <c r="F21" s="2"/>
      <c r="G21" s="2"/>
      <c r="H21" s="25"/>
    </row>
    <row r="22" spans="1:8" ht="21.75" customHeight="1">
      <c r="A22" s="27"/>
      <c r="B22" s="12"/>
      <c r="C22" s="2"/>
      <c r="D22" s="2"/>
      <c r="E22" s="12"/>
      <c r="F22" s="2"/>
      <c r="G22" s="2"/>
      <c r="H22" s="25"/>
    </row>
    <row r="23" spans="1:8" ht="21.75" customHeight="1" thickBot="1">
      <c r="A23" s="29"/>
      <c r="B23" s="28"/>
      <c r="C23" s="13"/>
      <c r="D23" s="13"/>
      <c r="E23" s="13"/>
      <c r="F23" s="13"/>
      <c r="G23" s="13"/>
      <c r="H23" s="30"/>
    </row>
    <row r="24" spans="1:8" ht="21.75" customHeight="1" thickBot="1">
      <c r="A24" s="31" t="s">
        <v>16</v>
      </c>
      <c r="B24" s="22"/>
      <c r="C24" s="22"/>
      <c r="D24" s="22"/>
      <c r="E24" s="22"/>
      <c r="F24" s="22"/>
      <c r="G24" s="22">
        <f>SUM(G6:G23)</f>
        <v>1330181</v>
      </c>
      <c r="H24" s="32"/>
    </row>
    <row r="25" spans="1:8" ht="21.75" customHeight="1" thickBot="1">
      <c r="A25" s="31" t="s">
        <v>23</v>
      </c>
      <c r="B25" s="52" t="s">
        <v>155</v>
      </c>
      <c r="C25" s="22"/>
      <c r="D25" s="22"/>
      <c r="E25" s="22"/>
      <c r="F25" s="45" t="s">
        <v>138</v>
      </c>
      <c r="G25" s="22">
        <v>100000</v>
      </c>
      <c r="H25" s="32"/>
    </row>
    <row r="26" spans="1:8" ht="21.75" customHeight="1" thickBot="1">
      <c r="A26" s="21" t="s">
        <v>14</v>
      </c>
      <c r="B26" s="47">
        <f>+G26</f>
        <v>1430181</v>
      </c>
      <c r="C26" s="47"/>
      <c r="D26" s="22" t="s">
        <v>18</v>
      </c>
      <c r="E26" s="22"/>
      <c r="F26" s="22"/>
      <c r="G26" s="24">
        <f>+G24+G25</f>
        <v>1430181</v>
      </c>
      <c r="H26" s="23" t="s">
        <v>17</v>
      </c>
    </row>
    <row r="27" spans="1:8" ht="21.75" customHeight="1">
      <c r="A27" s="15" t="s">
        <v>7</v>
      </c>
      <c r="B27" s="9"/>
      <c r="C27" s="9"/>
      <c r="D27" s="9"/>
      <c r="E27" s="16"/>
      <c r="F27" s="9" t="s">
        <v>13</v>
      </c>
      <c r="G27" s="9"/>
      <c r="H27" s="7"/>
    </row>
    <row r="28" spans="1:8" ht="21.75" customHeight="1">
      <c r="A28" s="15" t="s">
        <v>8</v>
      </c>
      <c r="B28" s="9"/>
      <c r="C28" s="9"/>
      <c r="D28" s="9"/>
      <c r="E28" s="16"/>
      <c r="F28" s="9"/>
      <c r="G28" s="9"/>
      <c r="H28" s="7"/>
    </row>
    <row r="29" spans="1:8" ht="21.75" customHeight="1">
      <c r="A29" s="15" t="s">
        <v>11</v>
      </c>
      <c r="B29" s="14" t="s">
        <v>10</v>
      </c>
      <c r="C29" s="9"/>
      <c r="D29" s="9"/>
      <c r="E29" s="16"/>
      <c r="F29" s="9"/>
      <c r="G29" s="9"/>
      <c r="H29" s="7"/>
    </row>
    <row r="30" spans="1:8" ht="21.75" customHeight="1">
      <c r="A30" s="15"/>
      <c r="B30" s="14" t="s">
        <v>12</v>
      </c>
      <c r="C30" s="9"/>
      <c r="D30" s="9"/>
      <c r="E30" s="16"/>
      <c r="F30" s="9"/>
      <c r="G30" s="9"/>
      <c r="H30" s="7"/>
    </row>
    <row r="31" spans="1:8" ht="21.75" customHeight="1" thickBot="1">
      <c r="A31" s="17"/>
      <c r="B31" s="18" t="s">
        <v>9</v>
      </c>
      <c r="C31" s="19"/>
      <c r="D31" s="19"/>
      <c r="E31" s="20"/>
      <c r="F31" s="10"/>
      <c r="G31" s="10"/>
      <c r="H31" s="8"/>
    </row>
    <row r="32" ht="21.75" customHeight="1" thickTop="1"/>
    <row r="33" ht="30" customHeight="1"/>
  </sheetData>
  <sheetProtection/>
  <mergeCells count="2">
    <mergeCell ref="C2:E2"/>
    <mergeCell ref="B26:C26"/>
  </mergeCells>
  <printOptions horizontalCentered="1"/>
  <pageMargins left="0.4330708661417323" right="0.4330708661417323" top="0.3937007874015748" bottom="0.3937007874015748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5" sqref="K15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21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150</v>
      </c>
      <c r="C4" s="37"/>
      <c r="D4" s="36"/>
      <c r="E4" s="36"/>
      <c r="F4" s="36" t="s">
        <v>61</v>
      </c>
      <c r="G4" s="39">
        <f>SUM(G6:G16)</f>
        <v>41000</v>
      </c>
      <c r="H4" s="38"/>
    </row>
    <row r="5" spans="1:8" s="1" customFormat="1" ht="15.75">
      <c r="A5" s="3" t="s">
        <v>0</v>
      </c>
      <c r="B5" s="3" t="s">
        <v>1</v>
      </c>
      <c r="C5" s="3" t="s">
        <v>42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21.75" customHeight="1">
      <c r="A6" s="27">
        <v>1</v>
      </c>
      <c r="B6" s="12" t="s">
        <v>151</v>
      </c>
      <c r="C6" s="2"/>
      <c r="D6" s="2">
        <v>3</v>
      </c>
      <c r="E6" s="12" t="s">
        <v>59</v>
      </c>
      <c r="F6" s="2">
        <v>7000</v>
      </c>
      <c r="G6" s="2">
        <f>+D6*F6</f>
        <v>21000</v>
      </c>
      <c r="H6" s="25"/>
    </row>
    <row r="7" spans="1:8" ht="21.75" customHeight="1">
      <c r="A7" s="27">
        <v>2</v>
      </c>
      <c r="B7" s="12" t="s">
        <v>152</v>
      </c>
      <c r="C7" s="2"/>
      <c r="D7" s="2">
        <v>1</v>
      </c>
      <c r="E7" s="12" t="s">
        <v>19</v>
      </c>
      <c r="F7" s="2">
        <v>10000</v>
      </c>
      <c r="G7" s="2">
        <f>+D7*F7</f>
        <v>10000</v>
      </c>
      <c r="H7" s="26"/>
    </row>
    <row r="8" spans="1:8" ht="21.75" customHeight="1">
      <c r="A8" s="27">
        <v>3</v>
      </c>
      <c r="B8" s="12" t="s">
        <v>153</v>
      </c>
      <c r="C8" s="2"/>
      <c r="D8" s="2">
        <v>1</v>
      </c>
      <c r="E8" s="12" t="s">
        <v>19</v>
      </c>
      <c r="F8" s="2">
        <v>10000</v>
      </c>
      <c r="G8" s="2">
        <f>+D8*F8</f>
        <v>10000</v>
      </c>
      <c r="H8" s="26"/>
    </row>
    <row r="9" spans="1:8" ht="21.75" customHeight="1">
      <c r="A9" s="27"/>
      <c r="B9" s="12"/>
      <c r="C9" s="2"/>
      <c r="D9" s="2"/>
      <c r="E9" s="12"/>
      <c r="F9" s="2"/>
      <c r="G9" s="2"/>
      <c r="H9" s="26"/>
    </row>
    <row r="10" spans="1:8" ht="21.75" customHeight="1">
      <c r="A10" s="27"/>
      <c r="B10" s="12"/>
      <c r="C10" s="2"/>
      <c r="D10" s="2"/>
      <c r="E10" s="12"/>
      <c r="F10" s="2"/>
      <c r="G10" s="2"/>
      <c r="H10" s="25"/>
    </row>
    <row r="11" spans="1:8" ht="21.75" customHeight="1">
      <c r="A11" s="27"/>
      <c r="B11" s="12"/>
      <c r="C11" s="2"/>
      <c r="D11" s="2"/>
      <c r="E11" s="12"/>
      <c r="F11" s="2"/>
      <c r="G11" s="2"/>
      <c r="H11" s="25"/>
    </row>
    <row r="12" spans="1:8" ht="21.75" customHeight="1">
      <c r="A12" s="27"/>
      <c r="B12" s="12"/>
      <c r="C12" s="2"/>
      <c r="D12" s="2"/>
      <c r="E12" s="12"/>
      <c r="F12" s="2"/>
      <c r="G12" s="2"/>
      <c r="H12" s="25"/>
    </row>
    <row r="13" spans="1:8" ht="21.75" customHeight="1">
      <c r="A13" s="27"/>
      <c r="B13" s="12"/>
      <c r="C13" s="2"/>
      <c r="D13" s="2"/>
      <c r="E13" s="12"/>
      <c r="F13" s="2"/>
      <c r="G13" s="2"/>
      <c r="H13" s="25"/>
    </row>
    <row r="14" spans="1:8" ht="21.75" customHeight="1">
      <c r="A14" s="27"/>
      <c r="B14" s="12"/>
      <c r="C14" s="2"/>
      <c r="D14" s="2"/>
      <c r="E14" s="12"/>
      <c r="F14" s="2"/>
      <c r="G14" s="2"/>
      <c r="H14" s="25"/>
    </row>
    <row r="15" spans="1:8" ht="21.75" customHeight="1">
      <c r="A15" s="27"/>
      <c r="B15" s="12"/>
      <c r="C15" s="2"/>
      <c r="D15" s="2"/>
      <c r="E15" s="12"/>
      <c r="F15" s="2"/>
      <c r="G15" s="2"/>
      <c r="H15" s="25"/>
    </row>
    <row r="16" spans="1:8" ht="21.75" customHeight="1">
      <c r="A16" s="27"/>
      <c r="B16" s="12"/>
      <c r="C16" s="2"/>
      <c r="D16" s="2"/>
      <c r="E16" s="12"/>
      <c r="F16" s="2"/>
      <c r="G16" s="2"/>
      <c r="H16" s="25"/>
    </row>
    <row r="17" ht="21.75" customHeight="1"/>
    <row r="18" ht="30" customHeight="1"/>
  </sheetData>
  <sheetProtection/>
  <mergeCells count="1">
    <mergeCell ref="C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11.75390625" style="0" customWidth="1"/>
    <col min="8" max="8" width="17.375" style="0" customWidth="1"/>
  </cols>
  <sheetData>
    <row r="1" spans="7:8" ht="16.5">
      <c r="G1" s="4"/>
      <c r="H1" s="5"/>
    </row>
    <row r="2" spans="3:8" ht="18">
      <c r="C2" s="46" t="s">
        <v>24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82</v>
      </c>
      <c r="C4" s="37"/>
      <c r="D4" s="36"/>
      <c r="E4" s="36"/>
      <c r="F4" s="36" t="s">
        <v>61</v>
      </c>
      <c r="G4" s="39">
        <f>SUM(G6:G23)</f>
        <v>75200</v>
      </c>
      <c r="H4" s="38"/>
    </row>
    <row r="5" spans="1:8" s="1" customFormat="1" ht="15.75">
      <c r="A5" s="3" t="s">
        <v>25</v>
      </c>
      <c r="B5" s="3" t="s">
        <v>26</v>
      </c>
      <c r="C5" s="3" t="s">
        <v>42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</row>
    <row r="6" spans="1:8" ht="27.75" customHeight="1">
      <c r="A6" s="27">
        <v>1</v>
      </c>
      <c r="B6" s="12" t="s">
        <v>83</v>
      </c>
      <c r="C6" s="2"/>
      <c r="D6" s="2">
        <v>1</v>
      </c>
      <c r="E6" s="12" t="s">
        <v>85</v>
      </c>
      <c r="F6" s="2">
        <v>15000</v>
      </c>
      <c r="G6" s="2">
        <f aca="true" t="shared" si="0" ref="G6:G11">+D6*F6</f>
        <v>15000</v>
      </c>
      <c r="H6" s="25"/>
    </row>
    <row r="7" spans="1:8" ht="27.75" customHeight="1">
      <c r="A7" s="27">
        <v>2</v>
      </c>
      <c r="B7" s="12" t="s">
        <v>84</v>
      </c>
      <c r="C7" s="2"/>
      <c r="D7" s="2">
        <v>1</v>
      </c>
      <c r="E7" s="12" t="s">
        <v>85</v>
      </c>
      <c r="F7" s="2">
        <v>10000</v>
      </c>
      <c r="G7" s="2">
        <f t="shared" si="0"/>
        <v>10000</v>
      </c>
      <c r="H7" s="26"/>
    </row>
    <row r="8" spans="1:8" ht="27.75" customHeight="1">
      <c r="A8" s="27">
        <v>3</v>
      </c>
      <c r="B8" s="12" t="s">
        <v>86</v>
      </c>
      <c r="C8" s="2"/>
      <c r="D8" s="2">
        <v>1</v>
      </c>
      <c r="E8" s="12" t="s">
        <v>85</v>
      </c>
      <c r="F8" s="2">
        <v>8000</v>
      </c>
      <c r="G8" s="2">
        <f t="shared" si="0"/>
        <v>8000</v>
      </c>
      <c r="H8" s="26"/>
    </row>
    <row r="9" spans="1:8" ht="27.75" customHeight="1">
      <c r="A9" s="27">
        <v>4</v>
      </c>
      <c r="B9" s="12" t="s">
        <v>87</v>
      </c>
      <c r="C9" s="2"/>
      <c r="D9" s="2">
        <v>33</v>
      </c>
      <c r="E9" s="12" t="s">
        <v>88</v>
      </c>
      <c r="F9" s="2">
        <v>400</v>
      </c>
      <c r="G9" s="2">
        <f t="shared" si="0"/>
        <v>13200</v>
      </c>
      <c r="H9" s="26"/>
    </row>
    <row r="10" spans="1:8" ht="27.75" customHeight="1">
      <c r="A10" s="27">
        <v>5</v>
      </c>
      <c r="B10" s="12" t="s">
        <v>135</v>
      </c>
      <c r="C10" s="2"/>
      <c r="D10" s="2">
        <v>1</v>
      </c>
      <c r="E10" s="12" t="s">
        <v>107</v>
      </c>
      <c r="F10" s="2">
        <v>9000</v>
      </c>
      <c r="G10" s="2">
        <f t="shared" si="0"/>
        <v>9000</v>
      </c>
      <c r="H10" s="26"/>
    </row>
    <row r="11" spans="1:8" ht="27.75" customHeight="1">
      <c r="A11" s="27">
        <v>6</v>
      </c>
      <c r="B11" s="12" t="s">
        <v>136</v>
      </c>
      <c r="C11" s="2"/>
      <c r="D11" s="2">
        <v>2</v>
      </c>
      <c r="E11" s="12" t="s">
        <v>137</v>
      </c>
      <c r="F11" s="2">
        <v>10000</v>
      </c>
      <c r="G11" s="2">
        <f t="shared" si="0"/>
        <v>20000</v>
      </c>
      <c r="H11" s="26"/>
    </row>
    <row r="12" spans="1:8" ht="27.75" customHeight="1">
      <c r="A12" s="27"/>
      <c r="B12" s="12"/>
      <c r="C12" s="2"/>
      <c r="D12" s="2"/>
      <c r="E12" s="12"/>
      <c r="F12" s="2"/>
      <c r="G12" s="2"/>
      <c r="H12" s="26"/>
    </row>
    <row r="13" spans="1:8" ht="27.75" customHeight="1">
      <c r="A13" s="27"/>
      <c r="B13" s="12"/>
      <c r="C13" s="2"/>
      <c r="D13" s="2"/>
      <c r="E13" s="12"/>
      <c r="F13" s="2"/>
      <c r="G13" s="2"/>
      <c r="H13" s="25"/>
    </row>
    <row r="14" spans="1:8" ht="27.75" customHeight="1">
      <c r="A14" s="27"/>
      <c r="B14" s="12"/>
      <c r="C14" s="2"/>
      <c r="D14" s="2"/>
      <c r="E14" s="12"/>
      <c r="F14" s="2"/>
      <c r="G14" s="2"/>
      <c r="H14" s="25"/>
    </row>
    <row r="15" spans="1:8" ht="27.75" customHeight="1">
      <c r="A15" s="27"/>
      <c r="B15" s="12"/>
      <c r="C15" s="2"/>
      <c r="D15" s="2"/>
      <c r="E15" s="12"/>
      <c r="F15" s="2"/>
      <c r="G15" s="2"/>
      <c r="H15" s="25"/>
    </row>
    <row r="16" spans="1:8" ht="27.75" customHeight="1">
      <c r="A16" s="27"/>
      <c r="B16" s="12"/>
      <c r="C16" s="2"/>
      <c r="D16" s="2"/>
      <c r="E16" s="12"/>
      <c r="F16" s="2"/>
      <c r="G16" s="2"/>
      <c r="H16" s="25"/>
    </row>
    <row r="17" spans="1:8" ht="27.75" customHeight="1">
      <c r="A17" s="27"/>
      <c r="B17" s="12"/>
      <c r="C17" s="2"/>
      <c r="D17" s="2"/>
      <c r="E17" s="12"/>
      <c r="F17" s="2"/>
      <c r="G17" s="2"/>
      <c r="H17" s="25"/>
    </row>
    <row r="18" spans="1:8" ht="27.75" customHeight="1">
      <c r="A18" s="27"/>
      <c r="B18" s="12"/>
      <c r="C18" s="2"/>
      <c r="D18" s="2"/>
      <c r="E18" s="12"/>
      <c r="F18" s="2"/>
      <c r="G18" s="2"/>
      <c r="H18" s="25"/>
    </row>
    <row r="19" spans="1:8" ht="27.75" customHeight="1">
      <c r="A19" s="27"/>
      <c r="B19" s="12"/>
      <c r="C19" s="2"/>
      <c r="D19" s="2"/>
      <c r="E19" s="12"/>
      <c r="F19" s="2"/>
      <c r="G19" s="2"/>
      <c r="H19" s="25"/>
    </row>
    <row r="20" spans="1:8" ht="27.75" customHeight="1">
      <c r="A20" s="27"/>
      <c r="B20" s="12"/>
      <c r="C20" s="2"/>
      <c r="D20" s="2"/>
      <c r="E20" s="12"/>
      <c r="F20" s="2"/>
      <c r="G20" s="2"/>
      <c r="H20" s="25"/>
    </row>
    <row r="21" spans="1:8" ht="27.75" customHeight="1">
      <c r="A21" s="27"/>
      <c r="B21" s="12"/>
      <c r="C21" s="2"/>
      <c r="D21" s="2"/>
      <c r="E21" s="12"/>
      <c r="F21" s="2"/>
      <c r="G21" s="2"/>
      <c r="H21" s="25"/>
    </row>
    <row r="22" spans="1:8" ht="27.75" customHeight="1">
      <c r="A22" s="27"/>
      <c r="B22" s="12"/>
      <c r="C22" s="2"/>
      <c r="D22" s="2"/>
      <c r="E22" s="12"/>
      <c r="F22" s="2"/>
      <c r="G22" s="2"/>
      <c r="H22" s="25"/>
    </row>
    <row r="23" spans="1:8" ht="27.75" customHeight="1">
      <c r="A23" s="27"/>
      <c r="B23" s="12"/>
      <c r="C23" s="2"/>
      <c r="D23" s="2"/>
      <c r="E23" s="12"/>
      <c r="F23" s="2"/>
      <c r="G23" s="2"/>
      <c r="H23" s="25"/>
    </row>
    <row r="24" spans="1:8" ht="27.75" customHeight="1">
      <c r="A24" s="27"/>
      <c r="B24" s="12"/>
      <c r="C24" s="2"/>
      <c r="D24" s="2"/>
      <c r="E24" s="12"/>
      <c r="F24" s="2"/>
      <c r="G24" s="2"/>
      <c r="H24" s="25"/>
    </row>
    <row r="25" spans="1:8" ht="27.75" customHeight="1">
      <c r="A25" s="27"/>
      <c r="B25" s="12"/>
      <c r="C25" s="2"/>
      <c r="D25" s="2"/>
      <c r="E25" s="12"/>
      <c r="F25" s="2"/>
      <c r="G25" s="2"/>
      <c r="H25" s="25"/>
    </row>
    <row r="26" spans="1:8" ht="27.75" customHeight="1">
      <c r="A26" s="27"/>
      <c r="B26" s="12"/>
      <c r="C26" s="2"/>
      <c r="D26" s="2"/>
      <c r="E26" s="12"/>
      <c r="F26" s="2"/>
      <c r="G26" s="2"/>
      <c r="H26" s="25"/>
    </row>
    <row r="27" spans="1:8" ht="27.75" customHeight="1">
      <c r="A27" s="27"/>
      <c r="B27" s="12"/>
      <c r="C27" s="2"/>
      <c r="D27" s="2"/>
      <c r="E27" s="12"/>
      <c r="F27" s="2"/>
      <c r="G27" s="2"/>
      <c r="H27" s="25"/>
    </row>
    <row r="28" spans="1:8" ht="27.75" customHeight="1">
      <c r="A28" s="27"/>
      <c r="B28" s="12"/>
      <c r="C28" s="2"/>
      <c r="D28" s="2"/>
      <c r="E28" s="12"/>
      <c r="F28" s="2"/>
      <c r="G28" s="2"/>
      <c r="H28" s="25"/>
    </row>
    <row r="29" spans="1:8" ht="27.75" customHeight="1">
      <c r="A29" s="27"/>
      <c r="B29" s="33"/>
      <c r="C29" s="2"/>
      <c r="D29" s="2"/>
      <c r="E29" s="2"/>
      <c r="F29" s="2"/>
      <c r="G29" s="2"/>
      <c r="H29" s="26"/>
    </row>
    <row r="30" ht="21.75" customHeight="1"/>
    <row r="31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22" sqref="F22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8.625" style="0" customWidth="1"/>
  </cols>
  <sheetData>
    <row r="1" spans="7:8" ht="16.5">
      <c r="G1" s="4"/>
      <c r="H1" s="5"/>
    </row>
    <row r="2" spans="3:8" ht="18">
      <c r="C2" s="46" t="s">
        <v>34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22</v>
      </c>
      <c r="C4" s="37"/>
      <c r="D4" s="36"/>
      <c r="E4" s="36"/>
      <c r="F4" s="36" t="s">
        <v>61</v>
      </c>
      <c r="G4" s="39">
        <f>SUM(G6:G27)</f>
        <v>287800</v>
      </c>
      <c r="H4" s="38"/>
    </row>
    <row r="5" spans="1:8" s="1" customFormat="1" ht="15.75">
      <c r="A5" s="3" t="s">
        <v>35</v>
      </c>
      <c r="B5" s="3" t="s">
        <v>36</v>
      </c>
      <c r="C5" s="3" t="s">
        <v>42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41</v>
      </c>
    </row>
    <row r="6" spans="1:8" ht="21.75" customHeight="1">
      <c r="A6" s="27">
        <v>1</v>
      </c>
      <c r="B6" s="12" t="s">
        <v>89</v>
      </c>
      <c r="C6" s="2"/>
      <c r="D6" s="2">
        <v>11</v>
      </c>
      <c r="E6" s="12" t="s">
        <v>88</v>
      </c>
      <c r="F6" s="2">
        <v>4000</v>
      </c>
      <c r="G6" s="2">
        <f aca="true" t="shared" si="0" ref="G6:G20">+D6*F6</f>
        <v>44000</v>
      </c>
      <c r="H6" s="25" t="s">
        <v>149</v>
      </c>
    </row>
    <row r="7" spans="1:8" ht="21.75" customHeight="1">
      <c r="A7" s="27">
        <v>2</v>
      </c>
      <c r="B7" s="12" t="s">
        <v>43</v>
      </c>
      <c r="C7" s="2"/>
      <c r="D7" s="2">
        <v>46</v>
      </c>
      <c r="E7" s="12" t="s">
        <v>44</v>
      </c>
      <c r="F7" s="2">
        <v>600</v>
      </c>
      <c r="G7" s="2">
        <f t="shared" si="0"/>
        <v>27600</v>
      </c>
      <c r="H7" s="25"/>
    </row>
    <row r="8" spans="1:8" ht="21.75" customHeight="1">
      <c r="A8" s="27">
        <v>3</v>
      </c>
      <c r="B8" s="12" t="s">
        <v>45</v>
      </c>
      <c r="C8" s="2"/>
      <c r="D8" s="2">
        <v>13</v>
      </c>
      <c r="E8" s="12" t="s">
        <v>44</v>
      </c>
      <c r="F8" s="2">
        <v>800</v>
      </c>
      <c r="G8" s="2">
        <f t="shared" si="0"/>
        <v>10400</v>
      </c>
      <c r="H8" s="25"/>
    </row>
    <row r="9" spans="1:8" ht="21.75" customHeight="1">
      <c r="A9" s="27">
        <v>4</v>
      </c>
      <c r="B9" s="12" t="s">
        <v>90</v>
      </c>
      <c r="C9" s="2"/>
      <c r="D9" s="2">
        <v>8</v>
      </c>
      <c r="E9" s="12" t="s">
        <v>88</v>
      </c>
      <c r="F9" s="2">
        <v>4000</v>
      </c>
      <c r="G9" s="2">
        <f t="shared" si="0"/>
        <v>32000</v>
      </c>
      <c r="H9" s="25" t="s">
        <v>149</v>
      </c>
    </row>
    <row r="10" spans="1:8" ht="21.75" customHeight="1">
      <c r="A10" s="27">
        <v>5</v>
      </c>
      <c r="B10" s="12" t="s">
        <v>43</v>
      </c>
      <c r="C10" s="2"/>
      <c r="D10" s="2">
        <v>26</v>
      </c>
      <c r="E10" s="12" t="s">
        <v>92</v>
      </c>
      <c r="F10" s="2">
        <v>600</v>
      </c>
      <c r="G10" s="2">
        <f t="shared" si="0"/>
        <v>15600</v>
      </c>
      <c r="H10" s="25" t="s">
        <v>91</v>
      </c>
    </row>
    <row r="11" spans="1:8" ht="21.75" customHeight="1">
      <c r="A11" s="27">
        <v>6</v>
      </c>
      <c r="B11" s="12" t="s">
        <v>93</v>
      </c>
      <c r="C11" s="2"/>
      <c r="D11" s="2">
        <v>12</v>
      </c>
      <c r="E11" s="12" t="s">
        <v>44</v>
      </c>
      <c r="F11" s="2">
        <v>800</v>
      </c>
      <c r="G11" s="2">
        <f t="shared" si="0"/>
        <v>9600</v>
      </c>
      <c r="H11" s="25"/>
    </row>
    <row r="12" spans="1:8" ht="21.75" customHeight="1">
      <c r="A12" s="27">
        <v>7</v>
      </c>
      <c r="B12" s="12" t="s">
        <v>94</v>
      </c>
      <c r="C12" s="2"/>
      <c r="D12" s="2">
        <v>4</v>
      </c>
      <c r="E12" s="12" t="s">
        <v>88</v>
      </c>
      <c r="F12" s="2">
        <v>4000</v>
      </c>
      <c r="G12" s="2">
        <f t="shared" si="0"/>
        <v>16000</v>
      </c>
      <c r="H12" s="25" t="s">
        <v>149</v>
      </c>
    </row>
    <row r="13" spans="1:8" ht="21.75" customHeight="1">
      <c r="A13" s="27">
        <v>8</v>
      </c>
      <c r="B13" s="12" t="s">
        <v>43</v>
      </c>
      <c r="C13" s="2"/>
      <c r="D13" s="2">
        <v>6</v>
      </c>
      <c r="E13" s="12" t="s">
        <v>92</v>
      </c>
      <c r="F13" s="2">
        <v>600</v>
      </c>
      <c r="G13" s="2">
        <f t="shared" si="0"/>
        <v>3600</v>
      </c>
      <c r="H13" s="25"/>
    </row>
    <row r="14" spans="1:8" ht="21.75" customHeight="1">
      <c r="A14" s="27">
        <v>9</v>
      </c>
      <c r="B14" s="12" t="s">
        <v>45</v>
      </c>
      <c r="C14" s="2"/>
      <c r="D14" s="2">
        <v>7</v>
      </c>
      <c r="E14" s="12" t="s">
        <v>44</v>
      </c>
      <c r="F14" s="2">
        <v>800</v>
      </c>
      <c r="G14" s="2">
        <f t="shared" si="0"/>
        <v>5600</v>
      </c>
      <c r="H14" s="25"/>
    </row>
    <row r="15" spans="1:8" ht="21.75" customHeight="1">
      <c r="A15" s="27">
        <v>10</v>
      </c>
      <c r="B15" s="12" t="s">
        <v>95</v>
      </c>
      <c r="C15" s="2"/>
      <c r="D15" s="2">
        <v>7</v>
      </c>
      <c r="E15" s="12" t="s">
        <v>96</v>
      </c>
      <c r="F15" s="2">
        <v>4000</v>
      </c>
      <c r="G15" s="2">
        <f t="shared" si="0"/>
        <v>28000</v>
      </c>
      <c r="H15" s="25" t="s">
        <v>149</v>
      </c>
    </row>
    <row r="16" spans="1:8" ht="21.75" customHeight="1">
      <c r="A16" s="27">
        <v>8</v>
      </c>
      <c r="B16" s="12" t="s">
        <v>43</v>
      </c>
      <c r="C16" s="2"/>
      <c r="D16" s="2">
        <v>22</v>
      </c>
      <c r="E16" s="12" t="s">
        <v>44</v>
      </c>
      <c r="F16" s="2">
        <v>700</v>
      </c>
      <c r="G16" s="2">
        <f>+D16*F16</f>
        <v>15400</v>
      </c>
      <c r="H16" s="25"/>
    </row>
    <row r="17" spans="1:8" ht="21.75" customHeight="1">
      <c r="A17" s="27">
        <v>11</v>
      </c>
      <c r="B17" s="12" t="s">
        <v>45</v>
      </c>
      <c r="C17" s="2"/>
      <c r="D17" s="2">
        <v>10</v>
      </c>
      <c r="E17" s="12" t="s">
        <v>97</v>
      </c>
      <c r="F17" s="2">
        <v>600</v>
      </c>
      <c r="G17" s="2">
        <f t="shared" si="0"/>
        <v>6000</v>
      </c>
      <c r="H17" s="26"/>
    </row>
    <row r="18" spans="1:8" ht="21.75" customHeight="1">
      <c r="A18" s="27">
        <v>12</v>
      </c>
      <c r="B18" s="12" t="s">
        <v>98</v>
      </c>
      <c r="C18" s="2"/>
      <c r="D18" s="2">
        <v>5</v>
      </c>
      <c r="E18" s="12" t="s">
        <v>96</v>
      </c>
      <c r="F18" s="2">
        <v>4000</v>
      </c>
      <c r="G18" s="2">
        <f t="shared" si="0"/>
        <v>20000</v>
      </c>
      <c r="H18" s="25" t="s">
        <v>149</v>
      </c>
    </row>
    <row r="19" spans="1:8" ht="21.75" customHeight="1">
      <c r="A19" s="27">
        <v>13</v>
      </c>
      <c r="B19" s="12" t="s">
        <v>43</v>
      </c>
      <c r="C19" s="2"/>
      <c r="D19" s="2">
        <v>14</v>
      </c>
      <c r="E19" s="12" t="s">
        <v>97</v>
      </c>
      <c r="F19" s="2">
        <v>600</v>
      </c>
      <c r="G19" s="2">
        <f t="shared" si="0"/>
        <v>8400</v>
      </c>
      <c r="H19" s="26"/>
    </row>
    <row r="20" spans="1:8" ht="21.75" customHeight="1">
      <c r="A20" s="27">
        <v>14</v>
      </c>
      <c r="B20" s="12" t="s">
        <v>45</v>
      </c>
      <c r="C20" s="2"/>
      <c r="D20" s="2">
        <v>7</v>
      </c>
      <c r="E20" s="12" t="s">
        <v>97</v>
      </c>
      <c r="F20" s="2">
        <v>800</v>
      </c>
      <c r="G20" s="2">
        <f t="shared" si="0"/>
        <v>5600</v>
      </c>
      <c r="H20" s="25"/>
    </row>
    <row r="21" spans="1:8" ht="21.75" customHeight="1">
      <c r="A21" s="27">
        <v>15</v>
      </c>
      <c r="B21" s="12" t="s">
        <v>99</v>
      </c>
      <c r="C21" s="2"/>
      <c r="D21" s="2">
        <v>5</v>
      </c>
      <c r="E21" s="12" t="s">
        <v>96</v>
      </c>
      <c r="F21" s="2">
        <v>4000</v>
      </c>
      <c r="G21" s="2">
        <f>+D21*F21</f>
        <v>20000</v>
      </c>
      <c r="H21" s="25" t="s">
        <v>149</v>
      </c>
    </row>
    <row r="22" spans="1:8" ht="21.75" customHeight="1">
      <c r="A22" s="27">
        <v>16</v>
      </c>
      <c r="B22" s="12" t="s">
        <v>43</v>
      </c>
      <c r="C22" s="2"/>
      <c r="D22" s="2">
        <v>20</v>
      </c>
      <c r="E22" s="12" t="s">
        <v>97</v>
      </c>
      <c r="F22" s="2">
        <v>600</v>
      </c>
      <c r="G22" s="2">
        <f>+D22*F22</f>
        <v>12000</v>
      </c>
      <c r="H22" s="25"/>
    </row>
    <row r="23" spans="1:8" ht="21.75" customHeight="1">
      <c r="A23" s="27">
        <v>17</v>
      </c>
      <c r="B23" s="12" t="s">
        <v>45</v>
      </c>
      <c r="C23" s="2"/>
      <c r="D23" s="2">
        <v>10</v>
      </c>
      <c r="E23" s="12" t="s">
        <v>97</v>
      </c>
      <c r="F23" s="2">
        <v>800</v>
      </c>
      <c r="G23" s="2">
        <f>+D23*F23</f>
        <v>8000</v>
      </c>
      <c r="H23" s="25"/>
    </row>
    <row r="24" spans="1:8" ht="21.75" customHeight="1">
      <c r="A24" s="27"/>
      <c r="B24" s="12"/>
      <c r="C24" s="2"/>
      <c r="D24" s="2"/>
      <c r="E24" s="12"/>
      <c r="F24" s="2"/>
      <c r="G24" s="2"/>
      <c r="H24" s="25"/>
    </row>
    <row r="25" spans="1:8" ht="21.75" customHeight="1">
      <c r="A25" s="27"/>
      <c r="B25" s="12"/>
      <c r="C25" s="2"/>
      <c r="D25" s="2"/>
      <c r="E25" s="12"/>
      <c r="F25" s="2"/>
      <c r="G25" s="2"/>
      <c r="H25" s="25"/>
    </row>
    <row r="26" spans="1:8" ht="21.75" customHeight="1">
      <c r="A26" s="27"/>
      <c r="B26" s="12"/>
      <c r="C26" s="2"/>
      <c r="D26" s="2"/>
      <c r="E26" s="12"/>
      <c r="F26" s="2"/>
      <c r="G26" s="2"/>
      <c r="H26" s="25"/>
    </row>
    <row r="27" spans="1:8" ht="21.75" customHeight="1">
      <c r="A27" s="27"/>
      <c r="B27" s="12"/>
      <c r="C27" s="2"/>
      <c r="D27" s="2"/>
      <c r="E27" s="12"/>
      <c r="F27" s="2"/>
      <c r="G27" s="2"/>
      <c r="H27" s="25"/>
    </row>
    <row r="28" spans="1:8" ht="21.75" customHeight="1">
      <c r="A28" s="27"/>
      <c r="B28" s="12"/>
      <c r="C28" s="2"/>
      <c r="D28" s="2"/>
      <c r="E28" s="12"/>
      <c r="F28" s="2"/>
      <c r="G28" s="2"/>
      <c r="H28" s="25"/>
    </row>
    <row r="29" spans="1:8" ht="21.75" customHeight="1">
      <c r="A29" s="27"/>
      <c r="B29" s="12"/>
      <c r="C29" s="2"/>
      <c r="D29" s="2"/>
      <c r="E29" s="12"/>
      <c r="F29" s="2"/>
      <c r="G29" s="2"/>
      <c r="H29" s="25"/>
    </row>
    <row r="30" spans="1:8" ht="21.75" customHeight="1">
      <c r="A30" s="27"/>
      <c r="B30" s="12"/>
      <c r="C30" s="2"/>
      <c r="D30" s="2"/>
      <c r="E30" s="12"/>
      <c r="F30" s="2"/>
      <c r="G30" s="2"/>
      <c r="H30" s="25"/>
    </row>
    <row r="31" ht="21.75" customHeight="1"/>
    <row r="32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21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100</v>
      </c>
      <c r="C4" s="37"/>
      <c r="D4" s="36"/>
      <c r="E4" s="36"/>
      <c r="F4" s="36" t="s">
        <v>61</v>
      </c>
      <c r="G4" s="39">
        <f>SUM(G6:G27)</f>
        <v>104800</v>
      </c>
      <c r="H4" s="38"/>
    </row>
    <row r="5" spans="1:8" s="1" customFormat="1" ht="15.75">
      <c r="A5" s="3" t="s">
        <v>0</v>
      </c>
      <c r="B5" s="3" t="s">
        <v>1</v>
      </c>
      <c r="C5" s="3" t="s">
        <v>42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1:8" ht="21.75" customHeight="1">
      <c r="A6" s="27">
        <v>1</v>
      </c>
      <c r="B6" s="12" t="s">
        <v>101</v>
      </c>
      <c r="C6" s="2"/>
      <c r="D6" s="2">
        <v>86</v>
      </c>
      <c r="E6" s="12" t="s">
        <v>102</v>
      </c>
      <c r="F6" s="2">
        <v>800</v>
      </c>
      <c r="G6" s="2">
        <f>+D6*F6</f>
        <v>68800</v>
      </c>
      <c r="H6" s="25"/>
    </row>
    <row r="7" spans="1:8" ht="21.75" customHeight="1">
      <c r="A7" s="27">
        <v>2</v>
      </c>
      <c r="B7" s="12" t="s">
        <v>103</v>
      </c>
      <c r="C7" s="2"/>
      <c r="D7" s="2">
        <v>12</v>
      </c>
      <c r="E7" s="33" t="s">
        <v>46</v>
      </c>
      <c r="F7" s="2">
        <v>1500</v>
      </c>
      <c r="G7" s="2">
        <f>+D7*F7</f>
        <v>18000</v>
      </c>
      <c r="H7" s="25"/>
    </row>
    <row r="8" spans="1:8" ht="21.75" customHeight="1">
      <c r="A8" s="27">
        <v>3</v>
      </c>
      <c r="B8" s="12" t="s">
        <v>142</v>
      </c>
      <c r="C8" s="2"/>
      <c r="D8" s="2">
        <v>1</v>
      </c>
      <c r="E8" s="12" t="s">
        <v>19</v>
      </c>
      <c r="F8" s="2">
        <v>18000</v>
      </c>
      <c r="G8" s="2">
        <f>+D8*F8</f>
        <v>18000</v>
      </c>
      <c r="H8" s="26"/>
    </row>
    <row r="9" spans="1:8" ht="21.75" customHeight="1">
      <c r="A9" s="27"/>
      <c r="B9" s="12"/>
      <c r="C9" s="2"/>
      <c r="D9" s="2"/>
      <c r="E9" s="12"/>
      <c r="F9" s="2"/>
      <c r="G9" s="2"/>
      <c r="H9" s="25"/>
    </row>
    <row r="10" spans="1:8" ht="21.75" customHeight="1">
      <c r="A10" s="27"/>
      <c r="B10" s="12"/>
      <c r="C10" s="2"/>
      <c r="D10" s="2"/>
      <c r="E10" s="12"/>
      <c r="F10" s="2"/>
      <c r="G10" s="2"/>
      <c r="H10" s="25"/>
    </row>
    <row r="11" spans="1:8" ht="21.75" customHeight="1">
      <c r="A11" s="27"/>
      <c r="B11" s="12"/>
      <c r="C11" s="2"/>
      <c r="D11" s="2"/>
      <c r="E11" s="12"/>
      <c r="F11" s="2"/>
      <c r="G11" s="2"/>
      <c r="H11" s="25"/>
    </row>
    <row r="12" spans="1:8" ht="21.75" customHeight="1">
      <c r="A12" s="27"/>
      <c r="B12" s="12"/>
      <c r="C12" s="2"/>
      <c r="D12" s="2"/>
      <c r="E12" s="12"/>
      <c r="F12" s="2"/>
      <c r="G12" s="2"/>
      <c r="H12" s="25"/>
    </row>
    <row r="13" spans="1:8" ht="21.75" customHeight="1">
      <c r="A13" s="27"/>
      <c r="B13" s="12"/>
      <c r="C13" s="2"/>
      <c r="D13" s="2"/>
      <c r="E13" s="12"/>
      <c r="F13" s="2"/>
      <c r="G13" s="2"/>
      <c r="H13" s="25"/>
    </row>
    <row r="14" spans="1:8" ht="21.75" customHeight="1">
      <c r="A14" s="27"/>
      <c r="B14" s="12"/>
      <c r="C14" s="2"/>
      <c r="D14" s="2"/>
      <c r="E14" s="12"/>
      <c r="F14" s="2"/>
      <c r="G14" s="2"/>
      <c r="H14" s="25"/>
    </row>
    <row r="15" spans="1:8" ht="21.75" customHeight="1">
      <c r="A15" s="27"/>
      <c r="B15" s="12"/>
      <c r="C15" s="2"/>
      <c r="D15" s="2"/>
      <c r="E15" s="12"/>
      <c r="F15" s="2"/>
      <c r="G15" s="2"/>
      <c r="H15" s="25"/>
    </row>
    <row r="16" spans="1:8" ht="21.75" customHeight="1">
      <c r="A16" s="27"/>
      <c r="B16" s="12"/>
      <c r="C16" s="2"/>
      <c r="D16" s="2"/>
      <c r="E16" s="12"/>
      <c r="F16" s="2"/>
      <c r="G16" s="2"/>
      <c r="H16" s="25"/>
    </row>
    <row r="17" spans="1:8" ht="21.75" customHeight="1">
      <c r="A17" s="27"/>
      <c r="B17" s="12"/>
      <c r="C17" s="2"/>
      <c r="D17" s="2"/>
      <c r="E17" s="12"/>
      <c r="F17" s="2"/>
      <c r="G17" s="2"/>
      <c r="H17" s="25"/>
    </row>
    <row r="18" spans="1:8" ht="21.75" customHeight="1">
      <c r="A18" s="27"/>
      <c r="B18" s="12"/>
      <c r="C18" s="2"/>
      <c r="D18" s="2"/>
      <c r="E18" s="12"/>
      <c r="F18" s="2"/>
      <c r="G18" s="2"/>
      <c r="H18" s="25"/>
    </row>
    <row r="19" spans="1:8" ht="21.75" customHeight="1">
      <c r="A19" s="27"/>
      <c r="B19" s="12"/>
      <c r="C19" s="2"/>
      <c r="D19" s="2"/>
      <c r="E19" s="12"/>
      <c r="F19" s="2"/>
      <c r="G19" s="2"/>
      <c r="H19" s="25"/>
    </row>
    <row r="20" spans="1:8" ht="21.75" customHeight="1">
      <c r="A20" s="27"/>
      <c r="B20" s="12"/>
      <c r="C20" s="2"/>
      <c r="D20" s="2"/>
      <c r="E20" s="12"/>
      <c r="F20" s="2"/>
      <c r="G20" s="2"/>
      <c r="H20" s="25"/>
    </row>
    <row r="21" spans="1:8" ht="21.75" customHeight="1">
      <c r="A21" s="27"/>
      <c r="B21" s="12"/>
      <c r="C21" s="2"/>
      <c r="D21" s="2"/>
      <c r="E21" s="12"/>
      <c r="F21" s="2"/>
      <c r="G21" s="2"/>
      <c r="H21" s="25"/>
    </row>
    <row r="22" spans="1:8" ht="21.75" customHeight="1">
      <c r="A22" s="27"/>
      <c r="B22" s="12"/>
      <c r="C22" s="2"/>
      <c r="D22" s="2"/>
      <c r="E22" s="12"/>
      <c r="F22" s="2"/>
      <c r="G22" s="2"/>
      <c r="H22" s="25"/>
    </row>
    <row r="23" spans="1:8" ht="21.75" customHeight="1">
      <c r="A23" s="27"/>
      <c r="B23" s="12"/>
      <c r="C23" s="2"/>
      <c r="D23" s="2"/>
      <c r="E23" s="12"/>
      <c r="F23" s="2"/>
      <c r="G23" s="2"/>
      <c r="H23" s="25"/>
    </row>
    <row r="24" spans="1:8" ht="21.75" customHeight="1">
      <c r="A24" s="27"/>
      <c r="B24" s="12"/>
      <c r="C24" s="2"/>
      <c r="D24" s="2"/>
      <c r="E24" s="12"/>
      <c r="F24" s="2"/>
      <c r="G24" s="2"/>
      <c r="H24" s="25"/>
    </row>
    <row r="25" spans="1:8" ht="21.75" customHeight="1">
      <c r="A25" s="27"/>
      <c r="B25" s="12"/>
      <c r="C25" s="2"/>
      <c r="D25" s="2"/>
      <c r="E25" s="12"/>
      <c r="F25" s="2"/>
      <c r="G25" s="2"/>
      <c r="H25" s="25"/>
    </row>
    <row r="26" spans="1:8" ht="21.75" customHeight="1">
      <c r="A26" s="27"/>
      <c r="B26" s="12"/>
      <c r="C26" s="2"/>
      <c r="D26" s="2"/>
      <c r="E26" s="12"/>
      <c r="F26" s="2"/>
      <c r="G26" s="2"/>
      <c r="H26" s="25"/>
    </row>
    <row r="27" spans="1:8" ht="21.75" customHeight="1">
      <c r="A27" s="27"/>
      <c r="B27" s="33"/>
      <c r="C27" s="2"/>
      <c r="D27" s="2"/>
      <c r="E27" s="2"/>
      <c r="F27" s="2"/>
      <c r="G27" s="2"/>
      <c r="H27" s="26"/>
    </row>
    <row r="28" ht="21.75" customHeight="1"/>
    <row r="29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47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58</v>
      </c>
      <c r="C4" s="37"/>
      <c r="D4" s="36"/>
      <c r="E4" s="36"/>
      <c r="F4" s="36" t="s">
        <v>61</v>
      </c>
      <c r="G4" s="39">
        <f>SUM(G6:G28)</f>
        <v>165900</v>
      </c>
      <c r="H4" s="38"/>
    </row>
    <row r="5" spans="1:8" s="1" customFormat="1" ht="15.75">
      <c r="A5" s="3" t="s">
        <v>48</v>
      </c>
      <c r="B5" s="3" t="s">
        <v>49</v>
      </c>
      <c r="C5" s="3" t="s">
        <v>50</v>
      </c>
      <c r="D5" s="3" t="s">
        <v>51</v>
      </c>
      <c r="E5" s="3" t="s">
        <v>52</v>
      </c>
      <c r="F5" s="3" t="s">
        <v>53</v>
      </c>
      <c r="G5" s="3" t="s">
        <v>54</v>
      </c>
      <c r="H5" s="3" t="s">
        <v>55</v>
      </c>
    </row>
    <row r="6" spans="1:8" ht="21.75" customHeight="1">
      <c r="A6" s="27">
        <v>1</v>
      </c>
      <c r="B6" s="12" t="s">
        <v>104</v>
      </c>
      <c r="C6" s="2"/>
      <c r="D6" s="2">
        <v>1</v>
      </c>
      <c r="E6" s="12" t="s">
        <v>105</v>
      </c>
      <c r="F6" s="2">
        <v>28000</v>
      </c>
      <c r="G6" s="2">
        <f>+D6*F6</f>
        <v>28000</v>
      </c>
      <c r="H6" s="25"/>
    </row>
    <row r="7" spans="1:8" ht="21.75" customHeight="1">
      <c r="A7" s="27">
        <v>2</v>
      </c>
      <c r="B7" s="12" t="s">
        <v>106</v>
      </c>
      <c r="C7" s="2"/>
      <c r="D7" s="2">
        <v>1</v>
      </c>
      <c r="E7" s="12" t="s">
        <v>107</v>
      </c>
      <c r="F7" s="2">
        <v>6000</v>
      </c>
      <c r="G7" s="2">
        <f>+D7*F7</f>
        <v>6000</v>
      </c>
      <c r="H7" s="25"/>
    </row>
    <row r="8" spans="1:8" ht="21.75" customHeight="1">
      <c r="A8" s="27">
        <v>3</v>
      </c>
      <c r="B8" s="12" t="s">
        <v>108</v>
      </c>
      <c r="C8" s="2"/>
      <c r="D8" s="2">
        <v>2</v>
      </c>
      <c r="E8" s="12" t="s">
        <v>57</v>
      </c>
      <c r="F8" s="2">
        <v>12000</v>
      </c>
      <c r="G8" s="2">
        <f>+D8*F8</f>
        <v>24000</v>
      </c>
      <c r="H8" s="25"/>
    </row>
    <row r="9" spans="1:8" ht="21.75" customHeight="1">
      <c r="A9" s="27">
        <v>4</v>
      </c>
      <c r="B9" s="12" t="s">
        <v>109</v>
      </c>
      <c r="C9" s="2"/>
      <c r="D9" s="2">
        <v>11.5</v>
      </c>
      <c r="E9" s="12" t="s">
        <v>97</v>
      </c>
      <c r="F9" s="2">
        <v>1800</v>
      </c>
      <c r="G9" s="2">
        <f aca="true" t="shared" si="0" ref="G9:G14">+D9*F9</f>
        <v>20700</v>
      </c>
      <c r="H9" s="26"/>
    </row>
    <row r="10" spans="1:8" ht="21.75" customHeight="1">
      <c r="A10" s="27">
        <v>5</v>
      </c>
      <c r="B10" s="12" t="s">
        <v>110</v>
      </c>
      <c r="C10" s="2"/>
      <c r="D10" s="2">
        <v>10</v>
      </c>
      <c r="E10" s="12" t="s">
        <v>97</v>
      </c>
      <c r="F10" s="2">
        <v>1800</v>
      </c>
      <c r="G10" s="2">
        <f t="shared" si="0"/>
        <v>18000</v>
      </c>
      <c r="H10" s="25"/>
    </row>
    <row r="11" spans="1:8" ht="21.75" customHeight="1">
      <c r="A11" s="27">
        <v>6</v>
      </c>
      <c r="B11" s="12" t="s">
        <v>111</v>
      </c>
      <c r="C11" s="2"/>
      <c r="D11" s="2">
        <v>1</v>
      </c>
      <c r="E11" s="12" t="s">
        <v>57</v>
      </c>
      <c r="F11" s="2">
        <v>12000</v>
      </c>
      <c r="G11" s="2">
        <f t="shared" si="0"/>
        <v>12000</v>
      </c>
      <c r="H11" s="25"/>
    </row>
    <row r="12" spans="1:8" ht="21.75" customHeight="1">
      <c r="A12" s="27">
        <v>7</v>
      </c>
      <c r="B12" s="12" t="s">
        <v>112</v>
      </c>
      <c r="C12" s="2"/>
      <c r="D12" s="2">
        <v>1</v>
      </c>
      <c r="E12" s="12" t="s">
        <v>107</v>
      </c>
      <c r="F12" s="2">
        <v>8000</v>
      </c>
      <c r="G12" s="2">
        <f t="shared" si="0"/>
        <v>8000</v>
      </c>
      <c r="H12" s="25"/>
    </row>
    <row r="13" spans="1:8" ht="21.75" customHeight="1">
      <c r="A13" s="27">
        <v>8</v>
      </c>
      <c r="B13" s="12" t="s">
        <v>113</v>
      </c>
      <c r="C13" s="2"/>
      <c r="D13" s="2">
        <v>2</v>
      </c>
      <c r="E13" s="12" t="s">
        <v>114</v>
      </c>
      <c r="F13" s="2">
        <v>12000</v>
      </c>
      <c r="G13" s="2">
        <f t="shared" si="0"/>
        <v>24000</v>
      </c>
      <c r="H13" s="25"/>
    </row>
    <row r="14" spans="1:8" ht="21.75" customHeight="1">
      <c r="A14" s="27">
        <v>9</v>
      </c>
      <c r="B14" s="12" t="s">
        <v>115</v>
      </c>
      <c r="C14" s="2"/>
      <c r="D14" s="2">
        <v>14</v>
      </c>
      <c r="E14" s="12" t="s">
        <v>97</v>
      </c>
      <c r="F14" s="2">
        <v>1800</v>
      </c>
      <c r="G14" s="2">
        <f t="shared" si="0"/>
        <v>25200</v>
      </c>
      <c r="H14" s="25"/>
    </row>
    <row r="15" spans="1:8" ht="21.75" customHeight="1">
      <c r="A15" s="27"/>
      <c r="B15" s="12"/>
      <c r="C15" s="2"/>
      <c r="D15" s="2"/>
      <c r="E15" s="12"/>
      <c r="F15" s="2"/>
      <c r="G15" s="2"/>
      <c r="H15" s="25"/>
    </row>
    <row r="16" spans="1:8" ht="21.75" customHeight="1">
      <c r="A16" s="27"/>
      <c r="B16" s="12"/>
      <c r="C16" s="2"/>
      <c r="D16" s="2"/>
      <c r="E16" s="12"/>
      <c r="F16" s="2"/>
      <c r="G16" s="2"/>
      <c r="H16" s="25"/>
    </row>
    <row r="17" spans="1:8" ht="21.75" customHeight="1">
      <c r="A17" s="27"/>
      <c r="B17" s="12"/>
      <c r="C17" s="2"/>
      <c r="D17" s="2"/>
      <c r="E17" s="12"/>
      <c r="F17" s="2"/>
      <c r="G17" s="2"/>
      <c r="H17" s="25"/>
    </row>
    <row r="18" spans="1:8" ht="21.75" customHeight="1">
      <c r="A18" s="27"/>
      <c r="B18" s="12"/>
      <c r="C18" s="2"/>
      <c r="D18" s="2"/>
      <c r="E18" s="12"/>
      <c r="F18" s="2"/>
      <c r="G18" s="2"/>
      <c r="H18" s="25"/>
    </row>
    <row r="19" spans="1:8" ht="21.75" customHeight="1">
      <c r="A19" s="27"/>
      <c r="B19" s="12"/>
      <c r="C19" s="2"/>
      <c r="D19" s="2"/>
      <c r="E19" s="12"/>
      <c r="F19" s="2"/>
      <c r="G19" s="2"/>
      <c r="H19" s="25"/>
    </row>
    <row r="20" spans="1:8" ht="21.75" customHeight="1">
      <c r="A20" s="27"/>
      <c r="B20" s="12"/>
      <c r="C20" s="2"/>
      <c r="D20" s="2"/>
      <c r="E20" s="12"/>
      <c r="F20" s="2"/>
      <c r="G20" s="2"/>
      <c r="H20" s="25"/>
    </row>
    <row r="21" spans="1:8" ht="21.75" customHeight="1">
      <c r="A21" s="27"/>
      <c r="B21" s="12"/>
      <c r="C21" s="2"/>
      <c r="D21" s="2"/>
      <c r="E21" s="12"/>
      <c r="F21" s="2"/>
      <c r="G21" s="2"/>
      <c r="H21" s="25"/>
    </row>
    <row r="22" spans="1:8" ht="21.75" customHeight="1">
      <c r="A22" s="27"/>
      <c r="B22" s="12"/>
      <c r="C22" s="2"/>
      <c r="D22" s="2"/>
      <c r="E22" s="12"/>
      <c r="F22" s="2"/>
      <c r="G22" s="2"/>
      <c r="H22" s="25"/>
    </row>
    <row r="23" spans="1:8" ht="21.75" customHeight="1">
      <c r="A23" s="27"/>
      <c r="B23" s="12"/>
      <c r="C23" s="2"/>
      <c r="D23" s="2"/>
      <c r="E23" s="12"/>
      <c r="F23" s="2"/>
      <c r="G23" s="2"/>
      <c r="H23" s="25"/>
    </row>
    <row r="24" spans="1:8" ht="21.75" customHeight="1">
      <c r="A24" s="27"/>
      <c r="B24" s="12"/>
      <c r="C24" s="2"/>
      <c r="D24" s="2"/>
      <c r="E24" s="12"/>
      <c r="F24" s="2"/>
      <c r="G24" s="2"/>
      <c r="H24" s="25"/>
    </row>
    <row r="25" spans="1:8" ht="21.75" customHeight="1">
      <c r="A25" s="27"/>
      <c r="B25" s="12"/>
      <c r="C25" s="2"/>
      <c r="D25" s="2"/>
      <c r="E25" s="12"/>
      <c r="F25" s="2"/>
      <c r="G25" s="2"/>
      <c r="H25" s="25"/>
    </row>
    <row r="26" spans="1:8" ht="21.75" customHeight="1">
      <c r="A26" s="27"/>
      <c r="B26" s="12"/>
      <c r="C26" s="2"/>
      <c r="D26" s="2"/>
      <c r="E26" s="12"/>
      <c r="F26" s="2"/>
      <c r="G26" s="2"/>
      <c r="H26" s="25"/>
    </row>
    <row r="27" spans="1:8" ht="21.75" customHeight="1">
      <c r="A27" s="27"/>
      <c r="B27" s="12"/>
      <c r="C27" s="2"/>
      <c r="D27" s="2"/>
      <c r="E27" s="12"/>
      <c r="F27" s="2"/>
      <c r="G27" s="2"/>
      <c r="H27" s="25"/>
    </row>
    <row r="28" spans="1:8" ht="21.75" customHeight="1">
      <c r="A28" s="27"/>
      <c r="B28" s="33"/>
      <c r="C28" s="2"/>
      <c r="D28" s="2"/>
      <c r="E28" s="2"/>
      <c r="F28" s="2"/>
      <c r="G28" s="2"/>
      <c r="H28" s="26"/>
    </row>
    <row r="29" ht="21.75" customHeight="1"/>
    <row r="30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62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33</v>
      </c>
      <c r="C4" s="37"/>
      <c r="D4" s="36"/>
      <c r="E4" s="36"/>
      <c r="F4" s="36" t="s">
        <v>63</v>
      </c>
      <c r="G4" s="39">
        <f>SUM(G6:G22)</f>
        <v>453971</v>
      </c>
      <c r="H4" s="38"/>
    </row>
    <row r="5" spans="1:8" s="1" customFormat="1" ht="15.75">
      <c r="A5" s="3" t="s">
        <v>64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71</v>
      </c>
    </row>
    <row r="6" spans="1:8" ht="21.75" customHeight="1">
      <c r="A6" s="27">
        <v>1</v>
      </c>
      <c r="B6" s="12" t="s">
        <v>72</v>
      </c>
      <c r="C6" s="2"/>
      <c r="D6" s="2">
        <v>1</v>
      </c>
      <c r="E6" s="12" t="s">
        <v>19</v>
      </c>
      <c r="F6" s="2">
        <v>49126</v>
      </c>
      <c r="G6" s="2">
        <f aca="true" t="shared" si="0" ref="G6:G14">+D6*F6</f>
        <v>49126</v>
      </c>
      <c r="H6" s="25" t="s">
        <v>116</v>
      </c>
    </row>
    <row r="7" spans="1:8" ht="21.75" customHeight="1">
      <c r="A7" s="27">
        <v>2</v>
      </c>
      <c r="B7" s="12" t="s">
        <v>147</v>
      </c>
      <c r="C7" s="2"/>
      <c r="D7" s="2">
        <v>1</v>
      </c>
      <c r="E7" s="12" t="s">
        <v>19</v>
      </c>
      <c r="F7" s="2">
        <v>49327</v>
      </c>
      <c r="G7" s="2">
        <f t="shared" si="0"/>
        <v>49327</v>
      </c>
      <c r="H7" s="25" t="s">
        <v>116</v>
      </c>
    </row>
    <row r="8" spans="1:8" ht="21.75" customHeight="1">
      <c r="A8" s="27">
        <v>3</v>
      </c>
      <c r="B8" s="12" t="s">
        <v>117</v>
      </c>
      <c r="C8" s="2"/>
      <c r="D8" s="2">
        <v>1</v>
      </c>
      <c r="E8" s="12" t="s">
        <v>19</v>
      </c>
      <c r="F8" s="2">
        <v>8563</v>
      </c>
      <c r="G8" s="2">
        <f t="shared" si="0"/>
        <v>8563</v>
      </c>
      <c r="H8" s="25"/>
    </row>
    <row r="9" spans="1:8" ht="21.75" customHeight="1">
      <c r="A9" s="27">
        <v>4</v>
      </c>
      <c r="B9" s="12" t="s">
        <v>145</v>
      </c>
      <c r="C9" s="2"/>
      <c r="D9" s="2">
        <v>1</v>
      </c>
      <c r="E9" s="12" t="s">
        <v>19</v>
      </c>
      <c r="F9" s="2">
        <v>76193</v>
      </c>
      <c r="G9" s="2">
        <f t="shared" si="0"/>
        <v>76193</v>
      </c>
      <c r="H9" s="25" t="s">
        <v>116</v>
      </c>
    </row>
    <row r="10" spans="1:8" ht="21.75" customHeight="1">
      <c r="A10" s="27">
        <v>5</v>
      </c>
      <c r="B10" s="12" t="s">
        <v>146</v>
      </c>
      <c r="C10" s="2"/>
      <c r="D10" s="2">
        <v>1</v>
      </c>
      <c r="E10" s="12" t="s">
        <v>19</v>
      </c>
      <c r="F10" s="2">
        <v>65999</v>
      </c>
      <c r="G10" s="2">
        <f>+D10*F10</f>
        <v>65999</v>
      </c>
      <c r="H10" s="25" t="s">
        <v>116</v>
      </c>
    </row>
    <row r="11" spans="1:8" ht="21.75" customHeight="1">
      <c r="A11" s="27">
        <v>6</v>
      </c>
      <c r="B11" s="12" t="s">
        <v>143</v>
      </c>
      <c r="C11" s="2"/>
      <c r="D11" s="2">
        <v>1</v>
      </c>
      <c r="E11" s="12" t="s">
        <v>19</v>
      </c>
      <c r="F11" s="2">
        <v>74384</v>
      </c>
      <c r="G11" s="2">
        <f t="shared" si="0"/>
        <v>74384</v>
      </c>
      <c r="H11" s="25" t="s">
        <v>116</v>
      </c>
    </row>
    <row r="12" spans="1:8" ht="21.75" customHeight="1">
      <c r="A12" s="27">
        <v>7</v>
      </c>
      <c r="B12" s="12" t="s">
        <v>118</v>
      </c>
      <c r="C12" s="2"/>
      <c r="D12" s="2">
        <v>1</v>
      </c>
      <c r="E12" s="12" t="s">
        <v>19</v>
      </c>
      <c r="F12" s="2">
        <v>43808</v>
      </c>
      <c r="G12" s="2">
        <f t="shared" si="0"/>
        <v>43808</v>
      </c>
      <c r="H12" s="25" t="s">
        <v>116</v>
      </c>
    </row>
    <row r="13" spans="1:8" ht="21.75" customHeight="1">
      <c r="A13" s="27">
        <v>8</v>
      </c>
      <c r="B13" s="12" t="s">
        <v>144</v>
      </c>
      <c r="C13" s="2"/>
      <c r="D13" s="2">
        <v>1</v>
      </c>
      <c r="E13" s="12" t="s">
        <v>19</v>
      </c>
      <c r="F13" s="2">
        <v>52358</v>
      </c>
      <c r="G13" s="2">
        <f t="shared" si="0"/>
        <v>52358</v>
      </c>
      <c r="H13" s="25"/>
    </row>
    <row r="14" spans="1:8" ht="21.75" customHeight="1">
      <c r="A14" s="27">
        <v>9</v>
      </c>
      <c r="B14" s="12" t="s">
        <v>139</v>
      </c>
      <c r="C14" s="2"/>
      <c r="D14" s="2">
        <v>1</v>
      </c>
      <c r="E14" s="12" t="s">
        <v>85</v>
      </c>
      <c r="F14" s="2">
        <v>34213</v>
      </c>
      <c r="G14" s="2">
        <f t="shared" si="0"/>
        <v>34213</v>
      </c>
      <c r="H14" s="25"/>
    </row>
    <row r="15" spans="1:8" ht="21.75" customHeight="1">
      <c r="A15" s="27"/>
      <c r="B15" s="12"/>
      <c r="C15" s="2"/>
      <c r="D15" s="2"/>
      <c r="E15" s="12"/>
      <c r="F15" s="2"/>
      <c r="G15" s="2"/>
      <c r="H15" s="25"/>
    </row>
    <row r="16" spans="1:8" ht="21.75" customHeight="1">
      <c r="A16" s="27"/>
      <c r="B16" s="12"/>
      <c r="C16" s="2"/>
      <c r="D16" s="2"/>
      <c r="E16" s="12"/>
      <c r="F16" s="2"/>
      <c r="G16" s="2"/>
      <c r="H16" s="25"/>
    </row>
    <row r="17" spans="1:8" ht="21.75" customHeight="1">
      <c r="A17" s="27"/>
      <c r="B17" s="12"/>
      <c r="C17" s="2"/>
      <c r="D17" s="2"/>
      <c r="E17" s="12"/>
      <c r="F17" s="2"/>
      <c r="G17" s="2"/>
      <c r="H17" s="25"/>
    </row>
    <row r="18" spans="1:8" ht="21.75" customHeight="1">
      <c r="A18" s="27"/>
      <c r="B18" s="12"/>
      <c r="C18" s="2"/>
      <c r="D18" s="2"/>
      <c r="E18" s="12"/>
      <c r="F18" s="2"/>
      <c r="G18" s="2"/>
      <c r="H18" s="25"/>
    </row>
    <row r="19" spans="1:8" ht="21.75" customHeight="1">
      <c r="A19" s="27"/>
      <c r="B19" s="12"/>
      <c r="C19" s="2"/>
      <c r="D19" s="2"/>
      <c r="E19" s="12"/>
      <c r="F19" s="2"/>
      <c r="G19" s="2"/>
      <c r="H19" s="25"/>
    </row>
    <row r="20" spans="1:8" ht="21.75" customHeight="1">
      <c r="A20" s="27"/>
      <c r="B20" s="12"/>
      <c r="C20" s="2"/>
      <c r="D20" s="2"/>
      <c r="E20" s="12"/>
      <c r="F20" s="2"/>
      <c r="G20" s="2"/>
      <c r="H20" s="25"/>
    </row>
    <row r="21" spans="1:8" ht="21.75" customHeight="1">
      <c r="A21" s="27"/>
      <c r="B21" s="12"/>
      <c r="C21" s="2"/>
      <c r="D21" s="2"/>
      <c r="E21" s="12"/>
      <c r="F21" s="2"/>
      <c r="G21" s="2"/>
      <c r="H21" s="25"/>
    </row>
    <row r="22" spans="1:8" ht="21.75" customHeight="1">
      <c r="A22" s="27"/>
      <c r="B22" s="33"/>
      <c r="C22" s="2"/>
      <c r="D22" s="2"/>
      <c r="E22" s="2"/>
      <c r="F22" s="2"/>
      <c r="G22" s="2"/>
      <c r="H22" s="26"/>
    </row>
    <row r="23" ht="21.75" customHeight="1"/>
    <row r="24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62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73</v>
      </c>
      <c r="C4" s="37"/>
      <c r="D4" s="36"/>
      <c r="E4" s="36"/>
      <c r="F4" s="36" t="s">
        <v>63</v>
      </c>
      <c r="G4" s="39">
        <f>SUM(G6:G17)</f>
        <v>84000</v>
      </c>
      <c r="H4" s="38"/>
    </row>
    <row r="5" spans="1:8" s="1" customFormat="1" ht="15.75">
      <c r="A5" s="3" t="s">
        <v>64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71</v>
      </c>
    </row>
    <row r="6" spans="1:8" ht="21.75" customHeight="1">
      <c r="A6" s="27">
        <v>1</v>
      </c>
      <c r="B6" s="12" t="s">
        <v>119</v>
      </c>
      <c r="C6" s="2"/>
      <c r="D6" s="2">
        <v>40</v>
      </c>
      <c r="E6" s="12" t="s">
        <v>59</v>
      </c>
      <c r="F6" s="2">
        <v>1200</v>
      </c>
      <c r="G6" s="2">
        <f>+D6*F6</f>
        <v>48000</v>
      </c>
      <c r="H6" s="26"/>
    </row>
    <row r="7" spans="1:8" ht="21.75" customHeight="1">
      <c r="A7" s="27">
        <v>2</v>
      </c>
      <c r="B7" s="12" t="s">
        <v>120</v>
      </c>
      <c r="C7" s="2"/>
      <c r="D7" s="2">
        <v>1</v>
      </c>
      <c r="E7" s="12" t="s">
        <v>107</v>
      </c>
      <c r="F7" s="2">
        <v>20000</v>
      </c>
      <c r="G7" s="2">
        <f>+D7*F7</f>
        <v>20000</v>
      </c>
      <c r="H7" s="26"/>
    </row>
    <row r="8" spans="1:8" ht="21.75" customHeight="1">
      <c r="A8" s="27">
        <v>3</v>
      </c>
      <c r="B8" s="12" t="s">
        <v>121</v>
      </c>
      <c r="C8" s="2"/>
      <c r="D8" s="2">
        <v>1</v>
      </c>
      <c r="E8" s="12" t="s">
        <v>107</v>
      </c>
      <c r="F8" s="2">
        <v>8000</v>
      </c>
      <c r="G8" s="2">
        <f aca="true" t="shared" si="0" ref="G8:G16">+D8*F8</f>
        <v>8000</v>
      </c>
      <c r="H8" s="25"/>
    </row>
    <row r="9" spans="1:8" ht="21.75" customHeight="1">
      <c r="A9" s="27">
        <v>4</v>
      </c>
      <c r="B9" s="12" t="s">
        <v>122</v>
      </c>
      <c r="C9" s="2"/>
      <c r="D9" s="2">
        <v>1</v>
      </c>
      <c r="E9" s="12" t="s">
        <v>107</v>
      </c>
      <c r="F9" s="2">
        <v>8000</v>
      </c>
      <c r="G9" s="2">
        <f t="shared" si="0"/>
        <v>8000</v>
      </c>
      <c r="H9" s="25"/>
    </row>
    <row r="10" spans="1:8" ht="21.75" customHeight="1">
      <c r="A10" s="27"/>
      <c r="B10" s="12"/>
      <c r="C10" s="2"/>
      <c r="D10" s="2"/>
      <c r="E10" s="12"/>
      <c r="F10" s="2"/>
      <c r="G10" s="2">
        <f t="shared" si="0"/>
        <v>0</v>
      </c>
      <c r="H10" s="25"/>
    </row>
    <row r="11" spans="1:8" ht="21.75" customHeight="1">
      <c r="A11" s="27"/>
      <c r="B11" s="12"/>
      <c r="C11" s="2"/>
      <c r="D11" s="2"/>
      <c r="E11" s="12"/>
      <c r="F11" s="2"/>
      <c r="G11" s="2">
        <f t="shared" si="0"/>
        <v>0</v>
      </c>
      <c r="H11" s="25"/>
    </row>
    <row r="12" spans="1:8" ht="21.75" customHeight="1">
      <c r="A12" s="27"/>
      <c r="B12" s="12"/>
      <c r="C12" s="2"/>
      <c r="D12" s="2"/>
      <c r="E12" s="12"/>
      <c r="F12" s="2"/>
      <c r="G12" s="2">
        <f t="shared" si="0"/>
        <v>0</v>
      </c>
      <c r="H12" s="25"/>
    </row>
    <row r="13" spans="1:8" ht="21.75" customHeight="1">
      <c r="A13" s="27"/>
      <c r="B13" s="12"/>
      <c r="C13" s="2"/>
      <c r="D13" s="2"/>
      <c r="E13" s="12"/>
      <c r="F13" s="2"/>
      <c r="G13" s="2">
        <f t="shared" si="0"/>
        <v>0</v>
      </c>
      <c r="H13" s="25"/>
    </row>
    <row r="14" spans="1:8" ht="21.75" customHeight="1">
      <c r="A14" s="27"/>
      <c r="B14" s="12"/>
      <c r="C14" s="2"/>
      <c r="D14" s="2"/>
      <c r="E14" s="12"/>
      <c r="F14" s="2"/>
      <c r="G14" s="2">
        <f t="shared" si="0"/>
        <v>0</v>
      </c>
      <c r="H14" s="25"/>
    </row>
    <row r="15" spans="1:8" ht="21.75" customHeight="1">
      <c r="A15" s="27"/>
      <c r="B15" s="12"/>
      <c r="C15" s="2"/>
      <c r="D15" s="2"/>
      <c r="E15" s="12"/>
      <c r="F15" s="2"/>
      <c r="G15" s="2">
        <f t="shared" si="0"/>
        <v>0</v>
      </c>
      <c r="H15" s="25"/>
    </row>
    <row r="16" spans="1:8" ht="21.75" customHeight="1">
      <c r="A16" s="27"/>
      <c r="B16" s="12"/>
      <c r="C16" s="2"/>
      <c r="D16" s="2"/>
      <c r="E16" s="12"/>
      <c r="F16" s="2"/>
      <c r="G16" s="2">
        <f t="shared" si="0"/>
        <v>0</v>
      </c>
      <c r="H16" s="25"/>
    </row>
    <row r="17" spans="1:8" ht="21.75" customHeight="1">
      <c r="A17" s="27"/>
      <c r="B17" s="33"/>
      <c r="C17" s="2"/>
      <c r="D17" s="2"/>
      <c r="E17" s="2"/>
      <c r="F17" s="2"/>
      <c r="G17" s="2"/>
      <c r="H17" s="26"/>
    </row>
    <row r="18" ht="21.75" customHeight="1"/>
    <row r="19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62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123</v>
      </c>
      <c r="C4" s="37"/>
      <c r="D4" s="36"/>
      <c r="E4" s="36"/>
      <c r="F4" s="36" t="s">
        <v>63</v>
      </c>
      <c r="G4" s="39">
        <f>SUM(G6:G14)</f>
        <v>77800</v>
      </c>
      <c r="H4" s="38"/>
    </row>
    <row r="5" spans="1:8" s="1" customFormat="1" ht="15.75">
      <c r="A5" s="3" t="s">
        <v>64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71</v>
      </c>
    </row>
    <row r="6" spans="1:8" ht="21.75" customHeight="1">
      <c r="A6" s="27">
        <v>1</v>
      </c>
      <c r="B6" s="12" t="s">
        <v>74</v>
      </c>
      <c r="C6" s="2"/>
      <c r="D6" s="2">
        <v>18</v>
      </c>
      <c r="E6" s="12" t="s">
        <v>75</v>
      </c>
      <c r="F6" s="2">
        <v>600</v>
      </c>
      <c r="G6" s="2">
        <f aca="true" t="shared" si="0" ref="G6:G11">+D6*F6</f>
        <v>10800</v>
      </c>
      <c r="H6" s="26"/>
    </row>
    <row r="7" spans="1:8" ht="21.75" customHeight="1">
      <c r="A7" s="27">
        <v>2</v>
      </c>
      <c r="B7" s="12" t="s">
        <v>76</v>
      </c>
      <c r="C7" s="2"/>
      <c r="D7" s="2">
        <v>30</v>
      </c>
      <c r="E7" s="12" t="s">
        <v>60</v>
      </c>
      <c r="F7" s="2">
        <v>800</v>
      </c>
      <c r="G7" s="2">
        <f t="shared" si="0"/>
        <v>24000</v>
      </c>
      <c r="H7" s="25"/>
    </row>
    <row r="8" spans="1:8" ht="21.75" customHeight="1">
      <c r="A8" s="27">
        <v>3</v>
      </c>
      <c r="B8" s="33" t="s">
        <v>77</v>
      </c>
      <c r="C8" s="2"/>
      <c r="D8" s="2">
        <v>28</v>
      </c>
      <c r="E8" s="12" t="s">
        <v>60</v>
      </c>
      <c r="F8" s="2">
        <v>600</v>
      </c>
      <c r="G8" s="2">
        <f t="shared" si="0"/>
        <v>16800</v>
      </c>
      <c r="H8" s="25"/>
    </row>
    <row r="9" spans="1:8" ht="21.75" customHeight="1">
      <c r="A9" s="27">
        <v>4</v>
      </c>
      <c r="B9" s="33" t="s">
        <v>124</v>
      </c>
      <c r="C9" s="2"/>
      <c r="D9" s="2">
        <v>9</v>
      </c>
      <c r="E9" s="12" t="s">
        <v>60</v>
      </c>
      <c r="F9" s="2">
        <v>1800</v>
      </c>
      <c r="G9" s="2">
        <f t="shared" si="0"/>
        <v>16200</v>
      </c>
      <c r="H9" s="25"/>
    </row>
    <row r="10" spans="1:8" ht="21.75" customHeight="1">
      <c r="A10" s="27">
        <v>5</v>
      </c>
      <c r="B10" s="12" t="s">
        <v>78</v>
      </c>
      <c r="C10" s="2"/>
      <c r="D10" s="2">
        <v>5</v>
      </c>
      <c r="E10" s="12" t="s">
        <v>75</v>
      </c>
      <c r="F10" s="2">
        <v>800</v>
      </c>
      <c r="G10" s="2">
        <f t="shared" si="0"/>
        <v>4000</v>
      </c>
      <c r="H10" s="25"/>
    </row>
    <row r="11" spans="1:8" ht="21.75" customHeight="1">
      <c r="A11" s="27">
        <v>7</v>
      </c>
      <c r="B11" s="12" t="s">
        <v>125</v>
      </c>
      <c r="C11" s="2"/>
      <c r="D11" s="2">
        <v>1</v>
      </c>
      <c r="E11" s="12" t="s">
        <v>56</v>
      </c>
      <c r="F11" s="2">
        <v>6000</v>
      </c>
      <c r="G11" s="2">
        <f t="shared" si="0"/>
        <v>6000</v>
      </c>
      <c r="H11" s="25"/>
    </row>
    <row r="12" spans="1:8" ht="21.75" customHeight="1">
      <c r="A12" s="27"/>
      <c r="B12" s="12"/>
      <c r="C12" s="2"/>
      <c r="D12" s="2"/>
      <c r="E12" s="12"/>
      <c r="F12" s="2"/>
      <c r="G12" s="2"/>
      <c r="H12" s="25"/>
    </row>
    <row r="13" spans="1:8" ht="21.75" customHeight="1">
      <c r="A13" s="27"/>
      <c r="B13" s="12"/>
      <c r="C13" s="2"/>
      <c r="D13" s="2"/>
      <c r="E13" s="12"/>
      <c r="F13" s="2"/>
      <c r="G13" s="2"/>
      <c r="H13" s="25"/>
    </row>
    <row r="14" spans="1:8" ht="21.75" customHeight="1">
      <c r="A14" s="27"/>
      <c r="B14" s="33"/>
      <c r="C14" s="2"/>
      <c r="D14" s="2"/>
      <c r="E14" s="2"/>
      <c r="F14" s="2"/>
      <c r="G14" s="2"/>
      <c r="H14" s="26"/>
    </row>
    <row r="15" ht="21.75" customHeight="1"/>
    <row r="16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F25" sqref="F25"/>
    </sheetView>
  </sheetViews>
  <sheetFormatPr defaultColWidth="9.00390625" defaultRowHeight="16.5"/>
  <cols>
    <col min="1" max="1" width="6.25390625" style="0" customWidth="1"/>
    <col min="2" max="2" width="30.50390625" style="0" customWidth="1"/>
    <col min="3" max="3" width="14.875" style="0" customWidth="1"/>
    <col min="4" max="4" width="6.50390625" style="0" customWidth="1"/>
    <col min="5" max="5" width="5.75390625" style="0" customWidth="1"/>
    <col min="7" max="7" width="9.625" style="0" bestFit="1" customWidth="1"/>
    <col min="8" max="8" width="27.625" style="0" customWidth="1"/>
  </cols>
  <sheetData>
    <row r="1" spans="7:8" ht="16.5">
      <c r="G1" s="4"/>
      <c r="H1" s="5"/>
    </row>
    <row r="2" spans="3:8" ht="18">
      <c r="C2" s="46" t="s">
        <v>62</v>
      </c>
      <c r="D2" s="46"/>
      <c r="E2" s="46"/>
      <c r="G2" s="6"/>
      <c r="H2" s="7"/>
    </row>
    <row r="3" spans="3:8" ht="30.75" customHeight="1">
      <c r="C3" s="11" t="str">
        <f>+'總表'!C3</f>
        <v>案名: 理性與感性郭公館</v>
      </c>
      <c r="G3" s="6"/>
      <c r="H3" s="34"/>
    </row>
    <row r="4" spans="1:8" ht="24" customHeight="1">
      <c r="A4" s="35"/>
      <c r="B4" s="39" t="s">
        <v>126</v>
      </c>
      <c r="C4" s="37"/>
      <c r="D4" s="36"/>
      <c r="E4" s="36"/>
      <c r="F4" s="36" t="s">
        <v>63</v>
      </c>
      <c r="G4" s="39">
        <f>SUM(G6:G28)</f>
        <v>39710</v>
      </c>
      <c r="H4" s="38"/>
    </row>
    <row r="5" spans="1:8" s="1" customFormat="1" ht="15.75">
      <c r="A5" s="3" t="s">
        <v>64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71</v>
      </c>
    </row>
    <row r="6" spans="1:8" ht="21.75" customHeight="1">
      <c r="A6" s="27">
        <v>1</v>
      </c>
      <c r="B6" s="12" t="s">
        <v>127</v>
      </c>
      <c r="C6" s="2"/>
      <c r="D6" s="2">
        <v>12</v>
      </c>
      <c r="E6" s="12" t="s">
        <v>80</v>
      </c>
      <c r="F6" s="2">
        <v>140</v>
      </c>
      <c r="G6" s="2">
        <f aca="true" t="shared" si="0" ref="G6:G17">+D6*F6</f>
        <v>1680</v>
      </c>
      <c r="H6" s="25"/>
    </row>
    <row r="7" spans="1:8" ht="21.75" customHeight="1">
      <c r="A7" s="27">
        <v>2</v>
      </c>
      <c r="B7" s="12" t="s">
        <v>128</v>
      </c>
      <c r="C7" s="2"/>
      <c r="D7" s="2">
        <v>17</v>
      </c>
      <c r="E7" s="12" t="s">
        <v>97</v>
      </c>
      <c r="F7" s="2">
        <v>20</v>
      </c>
      <c r="G7" s="2">
        <f t="shared" si="0"/>
        <v>340</v>
      </c>
      <c r="H7" s="26"/>
    </row>
    <row r="8" spans="1:8" ht="21.75" customHeight="1">
      <c r="A8" s="27">
        <v>3</v>
      </c>
      <c r="B8" s="12" t="s">
        <v>129</v>
      </c>
      <c r="C8" s="2"/>
      <c r="D8" s="2">
        <v>90</v>
      </c>
      <c r="E8" s="12" t="s">
        <v>80</v>
      </c>
      <c r="F8" s="2">
        <v>260</v>
      </c>
      <c r="G8" s="2">
        <f t="shared" si="0"/>
        <v>23400</v>
      </c>
      <c r="H8" s="26"/>
    </row>
    <row r="9" spans="1:8" ht="21.75" customHeight="1">
      <c r="A9" s="27">
        <v>4</v>
      </c>
      <c r="B9" s="12" t="s">
        <v>128</v>
      </c>
      <c r="C9" s="2"/>
      <c r="D9" s="2">
        <v>58</v>
      </c>
      <c r="E9" s="12" t="s">
        <v>97</v>
      </c>
      <c r="F9" s="2">
        <v>20</v>
      </c>
      <c r="G9" s="2">
        <f t="shared" si="0"/>
        <v>1160</v>
      </c>
      <c r="H9" s="26"/>
    </row>
    <row r="10" spans="1:8" ht="21.75" customHeight="1">
      <c r="A10" s="27">
        <v>5</v>
      </c>
      <c r="B10" s="12" t="s">
        <v>130</v>
      </c>
      <c r="C10" s="2"/>
      <c r="D10" s="2">
        <v>12</v>
      </c>
      <c r="E10" s="12" t="s">
        <v>80</v>
      </c>
      <c r="F10" s="2">
        <v>140</v>
      </c>
      <c r="G10" s="2">
        <f t="shared" si="0"/>
        <v>1680</v>
      </c>
      <c r="H10" s="25"/>
    </row>
    <row r="11" spans="1:8" ht="21.75" customHeight="1">
      <c r="A11" s="27">
        <v>6</v>
      </c>
      <c r="B11" s="12" t="s">
        <v>128</v>
      </c>
      <c r="C11" s="2"/>
      <c r="D11" s="2">
        <v>18</v>
      </c>
      <c r="E11" s="12" t="s">
        <v>97</v>
      </c>
      <c r="F11" s="2">
        <v>20</v>
      </c>
      <c r="G11" s="2">
        <f t="shared" si="0"/>
        <v>360</v>
      </c>
      <c r="H11" s="25"/>
    </row>
    <row r="12" spans="1:8" ht="21.75" customHeight="1">
      <c r="A12" s="27">
        <v>7</v>
      </c>
      <c r="B12" s="12" t="s">
        <v>131</v>
      </c>
      <c r="C12" s="2"/>
      <c r="D12" s="2">
        <v>21</v>
      </c>
      <c r="E12" s="12" t="s">
        <v>80</v>
      </c>
      <c r="F12" s="2">
        <v>110</v>
      </c>
      <c r="G12" s="2">
        <f t="shared" si="0"/>
        <v>2310</v>
      </c>
      <c r="H12" s="25"/>
    </row>
    <row r="13" spans="1:8" ht="21.75" customHeight="1">
      <c r="A13" s="27">
        <v>8</v>
      </c>
      <c r="B13" s="12" t="s">
        <v>128</v>
      </c>
      <c r="C13" s="2"/>
      <c r="D13" s="2">
        <v>20</v>
      </c>
      <c r="E13" s="12" t="s">
        <v>97</v>
      </c>
      <c r="F13" s="2">
        <v>20</v>
      </c>
      <c r="G13" s="2">
        <f t="shared" si="0"/>
        <v>400</v>
      </c>
      <c r="H13" s="25"/>
    </row>
    <row r="14" spans="1:8" ht="21.75" customHeight="1">
      <c r="A14" s="27">
        <v>9</v>
      </c>
      <c r="B14" s="12" t="s">
        <v>132</v>
      </c>
      <c r="C14" s="2"/>
      <c r="D14" s="2">
        <v>12</v>
      </c>
      <c r="E14" s="12" t="s">
        <v>80</v>
      </c>
      <c r="F14" s="2">
        <v>180</v>
      </c>
      <c r="G14" s="2">
        <f t="shared" si="0"/>
        <v>2160</v>
      </c>
      <c r="H14" s="25"/>
    </row>
    <row r="15" spans="1:8" ht="21.75" customHeight="1">
      <c r="A15" s="27">
        <v>10</v>
      </c>
      <c r="B15" s="12" t="s">
        <v>128</v>
      </c>
      <c r="C15" s="2"/>
      <c r="D15" s="2">
        <v>19</v>
      </c>
      <c r="E15" s="12" t="s">
        <v>56</v>
      </c>
      <c r="F15" s="2">
        <v>20</v>
      </c>
      <c r="G15" s="2">
        <f t="shared" si="0"/>
        <v>380</v>
      </c>
      <c r="H15" s="25"/>
    </row>
    <row r="16" spans="1:8" ht="21.75" customHeight="1">
      <c r="A16" s="27">
        <v>11</v>
      </c>
      <c r="B16" s="12" t="s">
        <v>134</v>
      </c>
      <c r="C16" s="2"/>
      <c r="D16" s="2">
        <v>36</v>
      </c>
      <c r="E16" s="12" t="s">
        <v>133</v>
      </c>
      <c r="F16" s="2">
        <v>140</v>
      </c>
      <c r="G16" s="2">
        <f t="shared" si="0"/>
        <v>5040</v>
      </c>
      <c r="H16" s="25"/>
    </row>
    <row r="17" spans="1:8" ht="21.75" customHeight="1">
      <c r="A17" s="27">
        <v>12</v>
      </c>
      <c r="B17" s="12" t="s">
        <v>128</v>
      </c>
      <c r="C17" s="2"/>
      <c r="D17" s="2">
        <v>40</v>
      </c>
      <c r="E17" s="12" t="s">
        <v>97</v>
      </c>
      <c r="F17" s="2">
        <v>20</v>
      </c>
      <c r="G17" s="2">
        <f t="shared" si="0"/>
        <v>800</v>
      </c>
      <c r="H17" s="25"/>
    </row>
    <row r="18" spans="1:8" ht="21.75" customHeight="1">
      <c r="A18" s="27"/>
      <c r="B18" s="12"/>
      <c r="C18" s="2"/>
      <c r="D18" s="2"/>
      <c r="E18" s="12"/>
      <c r="F18" s="2"/>
      <c r="G18" s="2"/>
      <c r="H18" s="25"/>
    </row>
    <row r="19" spans="1:8" ht="21.75" customHeight="1">
      <c r="A19" s="27"/>
      <c r="B19" s="12"/>
      <c r="C19" s="2"/>
      <c r="D19" s="2"/>
      <c r="E19" s="12"/>
      <c r="F19" s="2"/>
      <c r="G19" s="2"/>
      <c r="H19" s="25"/>
    </row>
    <row r="20" spans="1:8" ht="21.75" customHeight="1">
      <c r="A20" s="27"/>
      <c r="B20" s="12"/>
      <c r="C20" s="2"/>
      <c r="D20" s="2"/>
      <c r="E20" s="12"/>
      <c r="F20" s="2"/>
      <c r="G20" s="2"/>
      <c r="H20" s="25"/>
    </row>
    <row r="21" spans="1:8" ht="21.75" customHeight="1">
      <c r="A21" s="27"/>
      <c r="B21" s="12"/>
      <c r="C21" s="2"/>
      <c r="D21" s="2"/>
      <c r="E21" s="12"/>
      <c r="F21" s="2"/>
      <c r="G21" s="2"/>
      <c r="H21" s="25"/>
    </row>
    <row r="22" spans="1:8" ht="21.75" customHeight="1">
      <c r="A22" s="27"/>
      <c r="B22" s="12"/>
      <c r="C22" s="2"/>
      <c r="D22" s="2"/>
      <c r="E22" s="12"/>
      <c r="F22" s="2"/>
      <c r="G22" s="2"/>
      <c r="H22" s="25"/>
    </row>
    <row r="23" spans="1:8" ht="21.75" customHeight="1">
      <c r="A23" s="27"/>
      <c r="B23" s="12"/>
      <c r="C23" s="2"/>
      <c r="D23" s="2"/>
      <c r="E23" s="12"/>
      <c r="F23" s="2"/>
      <c r="G23" s="2"/>
      <c r="H23" s="25"/>
    </row>
    <row r="24" spans="1:8" ht="21.75" customHeight="1">
      <c r="A24" s="27"/>
      <c r="B24" s="12"/>
      <c r="C24" s="2"/>
      <c r="D24" s="2"/>
      <c r="E24" s="12"/>
      <c r="F24" s="2"/>
      <c r="G24" s="2"/>
      <c r="H24" s="25"/>
    </row>
    <row r="25" spans="1:8" ht="21.75" customHeight="1">
      <c r="A25" s="27"/>
      <c r="B25" s="12"/>
      <c r="C25" s="2"/>
      <c r="D25" s="2"/>
      <c r="E25" s="12"/>
      <c r="F25" s="2"/>
      <c r="G25" s="2"/>
      <c r="H25" s="25"/>
    </row>
    <row r="26" spans="1:8" ht="21.75" customHeight="1">
      <c r="A26" s="27"/>
      <c r="B26" s="12"/>
      <c r="C26" s="2"/>
      <c r="D26" s="2"/>
      <c r="E26" s="12"/>
      <c r="F26" s="2"/>
      <c r="G26" s="2"/>
      <c r="H26" s="25"/>
    </row>
    <row r="27" spans="1:8" ht="21.75" customHeight="1">
      <c r="A27" s="27"/>
      <c r="B27" s="12"/>
      <c r="C27" s="2"/>
      <c r="D27" s="2"/>
      <c r="E27" s="12"/>
      <c r="F27" s="2"/>
      <c r="G27" s="2"/>
      <c r="H27" s="25"/>
    </row>
    <row r="28" spans="1:8" ht="21.75" customHeight="1">
      <c r="A28" s="27"/>
      <c r="B28" s="33"/>
      <c r="C28" s="2"/>
      <c r="D28" s="2"/>
      <c r="E28" s="2"/>
      <c r="F28" s="2"/>
      <c r="G28" s="2"/>
      <c r="H28" s="26"/>
    </row>
    <row r="29" ht="21.75" customHeight="1"/>
    <row r="30" ht="30" customHeight="1"/>
  </sheetData>
  <sheetProtection/>
  <mergeCells count="1">
    <mergeCell ref="C2:E2"/>
  </mergeCells>
  <printOptions horizontalCentered="1"/>
  <pageMargins left="0.4330708661417323" right="0.4330708661417323" top="0.3937007874015748" bottom="0.3937007874015748" header="0" footer="0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達利美語學苑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許鶴耀</dc:creator>
  <cp:keywords/>
  <dc:description/>
  <cp:lastModifiedBy>許鶴耀</cp:lastModifiedBy>
  <cp:lastPrinted>2010-12-29T11:04:43Z</cp:lastPrinted>
  <dcterms:created xsi:type="dcterms:W3CDTF">2004-03-18T18:23:48Z</dcterms:created>
  <dcterms:modified xsi:type="dcterms:W3CDTF">2020-12-08T07:51:56Z</dcterms:modified>
  <cp:category/>
  <cp:version/>
  <cp:contentType/>
  <cp:contentStatus/>
</cp:coreProperties>
</file>